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Technical Services\Technical Documents Unit\Document Control\Master Library\Internet\Cyclists and pedestrians\"/>
    </mc:Choice>
  </mc:AlternateContent>
  <xr:revisionPtr revIDLastSave="0" documentId="13_ncr:1_{A5B3715E-322F-4821-BDE0-F456E58AE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put" sheetId="2" r:id="rId1"/>
    <sheet name="Entering speed estimate" sheetId="3" r:id="rId2"/>
    <sheet name="Calculations" sheetId="1" r:id="rId3"/>
  </sheets>
  <externalReferences>
    <externalReference r:id="rId4"/>
  </externalReferences>
  <definedNames>
    <definedName name="_c1l">Input!$F$9</definedName>
    <definedName name="_c1r">Input!$H$9</definedName>
    <definedName name="_c1t">Input!$G$9</definedName>
    <definedName name="_c2l">Input!$F$10</definedName>
    <definedName name="_c2r">Input!$H$10</definedName>
    <definedName name="_c2t">Input!$G$10</definedName>
    <definedName name="_c3l">Input!$F$11</definedName>
    <definedName name="_c3r">Input!$H$11</definedName>
    <definedName name="_c3t">Input!$G$11</definedName>
    <definedName name="_c4l">Input!$F$12</definedName>
    <definedName name="_c4r">Input!$H$12</definedName>
    <definedName name="_c4t">Input!$G$12</definedName>
    <definedName name="_se1">Input!$B$9</definedName>
    <definedName name="_se2">Input!$B$10</definedName>
    <definedName name="_se3">Input!$B$11</definedName>
    <definedName name="_se4">Input!$B$12</definedName>
    <definedName name="analysis_by">#REF!</definedName>
    <definedName name="Authority">#REF!</definedName>
    <definedName name="Comment">#REF!</definedName>
    <definedName name="comment2">#REF!</definedName>
    <definedName name="d2_csdex">'[1]Data Input 2'!$F$18</definedName>
    <definedName name="d2_csdex2">'[1]Data Input 2'!$F$21</definedName>
    <definedName name="d2_csdinad">'[1]Data Input 2'!$M$18</definedName>
    <definedName name="d2_csdinad2">'[1]Data Input 2'!$M$21</definedName>
    <definedName name="d2_csdreq">'[1]Data Input 2'!$J$18</definedName>
    <definedName name="d2_csdreq2">'[1]Data Input 2'!$J$21</definedName>
    <definedName name="d2_irn">'[1]Data Input 2'!$Y$46</definedName>
    <definedName name="d2_lti">'[1]Data Input 2'!$Y$64</definedName>
    <definedName name="d2_pcf">'[1]Data Input 2'!$Y$55</definedName>
    <definedName name="date">#REF!</definedName>
    <definedName name="di_dist_no">'[1]Data Input 1'!$AF$26</definedName>
    <definedName name="di_unint1">'[1]Data Input 1'!$AO$15</definedName>
    <definedName name="di_unint2">'[1]Data Input 1'!$AO$21</definedName>
    <definedName name="di_walkspeed">'[1]Data Input 1'!$AO$61</definedName>
    <definedName name="di_wdist1">'[1]Data Input 1'!$AF$18:$AG$19</definedName>
    <definedName name="di_wdist2">'[1]Data Input 1'!$AF$22:$AG$23</definedName>
    <definedName name="Flag_ExistingMedian">'[1]Data Input 1'!$AO$8</definedName>
    <definedName name="Flag_ProposedMedian">'[1]Data Input 1'!$AP$8</definedName>
    <definedName name="myStatus">#REF!</definedName>
    <definedName name="myStatusMessage">#REF!</definedName>
    <definedName name="other">'[1]Data Input 2'!$M$73</definedName>
    <definedName name="q1l">Input!$C$9</definedName>
    <definedName name="q1r">Input!$E$9</definedName>
    <definedName name="q1t">Input!$D$9</definedName>
    <definedName name="q2l">Input!$C$10</definedName>
    <definedName name="q2r">Input!$E$10</definedName>
    <definedName name="q2t">Input!$D$10</definedName>
    <definedName name="q3l">Input!$C$11</definedName>
    <definedName name="q3r">Input!$E$11</definedName>
    <definedName name="q3t">Input!$D$11</definedName>
    <definedName name="q4l">Input!$C$12</definedName>
    <definedName name="q4r">Input!$E$12</definedName>
    <definedName name="q4t">Input!$D$12</definedName>
    <definedName name="speed1">'[1]Data Input 2'!$E$29</definedName>
    <definedName name="speed2">'[1]Data Input 2'!$J$29</definedName>
    <definedName name="Three_Lanes">'[1]Reference 1'!$C$209:$BQ$298</definedName>
    <definedName name="tow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C38" i="1"/>
  <c r="C37" i="1"/>
  <c r="C36" i="1"/>
  <c r="C35" i="1"/>
  <c r="C34" i="1"/>
  <c r="C33" i="1"/>
  <c r="C30" i="1"/>
  <c r="C32" i="1"/>
  <c r="C31" i="1"/>
  <c r="D36" i="3" l="1"/>
  <c r="D34" i="3"/>
  <c r="D33" i="3"/>
  <c r="D14" i="3"/>
  <c r="D9" i="3"/>
  <c r="D37" i="3" l="1"/>
  <c r="B37" i="3" s="1"/>
  <c r="D15" i="3"/>
  <c r="B15" i="3" s="1"/>
  <c r="D10" i="3"/>
  <c r="B10" i="3" s="1"/>
  <c r="D20" i="2"/>
  <c r="B22" i="2" l="1"/>
  <c r="B23" i="2" s="1"/>
  <c r="B24" i="2" s="1"/>
  <c r="B25" i="2" l="1"/>
  <c r="D25" i="3"/>
  <c r="D23" i="3"/>
  <c r="D22" i="3"/>
  <c r="D26" i="3" l="1"/>
  <c r="B26" i="3" s="1"/>
  <c r="B26" i="2"/>
  <c r="C40" i="1"/>
  <c r="C43" i="1"/>
  <c r="C29" i="1"/>
  <c r="C28" i="1"/>
  <c r="C42" i="1" s="1"/>
  <c r="C51" i="1"/>
  <c r="C50" i="1"/>
  <c r="C49" i="1"/>
  <c r="C48" i="1"/>
  <c r="C19" i="1"/>
  <c r="C18" i="1"/>
  <c r="C17" i="1"/>
  <c r="C16" i="1"/>
  <c r="C15" i="1"/>
  <c r="C14" i="1"/>
  <c r="C13" i="1"/>
  <c r="C12" i="1"/>
  <c r="C11" i="1"/>
  <c r="C10" i="1"/>
  <c r="C9" i="1"/>
  <c r="C8" i="1"/>
  <c r="B27" i="2" l="1"/>
  <c r="C23" i="1"/>
  <c r="D27" i="1" s="1"/>
  <c r="C41" i="1"/>
  <c r="C22" i="1"/>
  <c r="D26" i="1" s="1"/>
  <c r="D47" i="1"/>
  <c r="D46" i="1"/>
  <c r="D45" i="1"/>
  <c r="D44" i="1"/>
  <c r="C21" i="1"/>
  <c r="D25" i="1" s="1"/>
  <c r="C20" i="1"/>
  <c r="D24" i="1" s="1"/>
  <c r="B28" i="2" l="1"/>
  <c r="D53" i="1"/>
  <c r="C53" i="1"/>
  <c r="C55" i="1" l="1"/>
  <c r="C56" i="1" l="1"/>
  <c r="C18" i="2"/>
  <c r="C28" i="2" l="1"/>
  <c r="D28" i="2" s="1"/>
  <c r="C24" i="2"/>
  <c r="D24" i="2" s="1"/>
  <c r="C27" i="2"/>
  <c r="D27" i="2" s="1"/>
  <c r="C23" i="2"/>
  <c r="D23" i="2" s="1"/>
  <c r="C26" i="2"/>
  <c r="D26" i="2" s="1"/>
  <c r="C22" i="2"/>
  <c r="D22" i="2" s="1"/>
  <c r="C25" i="2"/>
  <c r="D25" i="2" s="1"/>
  <c r="C21" i="2"/>
  <c r="D21" i="2" s="1"/>
</calcChain>
</file>

<file path=xl/sharedStrings.xml><?xml version="1.0" encoding="utf-8"?>
<sst xmlns="http://schemas.openxmlformats.org/spreadsheetml/2006/main" count="176" uniqueCount="134">
  <si>
    <t>Source</t>
  </si>
  <si>
    <t>Model</t>
  </si>
  <si>
    <t>Aucar1</t>
  </si>
  <si>
    <t>Aucar2</t>
  </si>
  <si>
    <t>Entering v circulating cyclist</t>
  </si>
  <si>
    <t>Other cycling crash types</t>
  </si>
  <si>
    <t>Constant</t>
  </si>
  <si>
    <t>b0</t>
  </si>
  <si>
    <t>b1</t>
  </si>
  <si>
    <t>b2</t>
  </si>
  <si>
    <t>q1r</t>
  </si>
  <si>
    <t>q1t</t>
  </si>
  <si>
    <t>q1l</t>
  </si>
  <si>
    <t>q2r</t>
  </si>
  <si>
    <t>q2t</t>
  </si>
  <si>
    <t>q2l</t>
  </si>
  <si>
    <t>q3r</t>
  </si>
  <si>
    <t>q3t</t>
  </si>
  <si>
    <t>q3l</t>
  </si>
  <si>
    <t>q4r</t>
  </si>
  <si>
    <t>q4t</t>
  </si>
  <si>
    <t>q4l</t>
  </si>
  <si>
    <t>Daily Entering flow of motor vehicles (AADT)</t>
  </si>
  <si>
    <t>Qe1</t>
  </si>
  <si>
    <t>Qe2</t>
  </si>
  <si>
    <t>Qe3</t>
  </si>
  <si>
    <t>Qe4</t>
  </si>
  <si>
    <t>Approach flow (sum of entering and exiting motor vehicle flows)</t>
  </si>
  <si>
    <t>Qa1</t>
  </si>
  <si>
    <t>Qa2</t>
  </si>
  <si>
    <t>Qa3</t>
  </si>
  <si>
    <t>Qa4</t>
  </si>
  <si>
    <t>Daily Entering flow of Bicycles</t>
  </si>
  <si>
    <t>c1R</t>
  </si>
  <si>
    <t>c1t</t>
  </si>
  <si>
    <t>c1l</t>
  </si>
  <si>
    <t>c2r</t>
  </si>
  <si>
    <t>c2t</t>
  </si>
  <si>
    <t>c2l</t>
  </si>
  <si>
    <t>c3r</t>
  </si>
  <si>
    <t>c3t</t>
  </si>
  <si>
    <t>c3l</t>
  </si>
  <si>
    <t>c4r</t>
  </si>
  <si>
    <t>c4t</t>
  </si>
  <si>
    <t>c4l</t>
  </si>
  <si>
    <t>Cc1</t>
  </si>
  <si>
    <t>Cc2</t>
  </si>
  <si>
    <t>Cc3</t>
  </si>
  <si>
    <t>Cc4</t>
  </si>
  <si>
    <t>Free mean speed of vehicles as they enter the roundabout</t>
  </si>
  <si>
    <t>Se1</t>
  </si>
  <si>
    <t>Se2</t>
  </si>
  <si>
    <t>Se3</t>
  </si>
  <si>
    <t>Se4</t>
  </si>
  <si>
    <t>Annual Crash Prediction</t>
  </si>
  <si>
    <t>years</t>
  </si>
  <si>
    <t>Ca1</t>
  </si>
  <si>
    <t>Ca2</t>
  </si>
  <si>
    <t>Ca3</t>
  </si>
  <si>
    <t>Ca4</t>
  </si>
  <si>
    <t>Total Annual Crash Prediction</t>
  </si>
  <si>
    <t>Total cycle flow on each approach</t>
  </si>
  <si>
    <t>Total cycle flow circulating at a point in front of approach</t>
  </si>
  <si>
    <t>Turner (2013)</t>
  </si>
  <si>
    <t>Leg</t>
  </si>
  <si>
    <t>b3</t>
  </si>
  <si>
    <t>Motor vehicles</t>
  </si>
  <si>
    <t>Turning left
(Daily volume)</t>
  </si>
  <si>
    <t>Turning right
(Daily volume)</t>
  </si>
  <si>
    <t>1 bicycle crash expected on average every</t>
  </si>
  <si>
    <t>Roundabout Crash prediction Models for Queensland</t>
  </si>
  <si>
    <t>Analysis by</t>
  </si>
  <si>
    <t>Input</t>
  </si>
  <si>
    <t>Output</t>
  </si>
  <si>
    <t>Roundabout Location</t>
  </si>
  <si>
    <t>Date of Analysis</t>
  </si>
  <si>
    <t>Through Movement
(Daily volume)</t>
  </si>
  <si>
    <t>Mark McDonald</t>
  </si>
  <si>
    <t>a12</t>
  </si>
  <si>
    <t>d12</t>
  </si>
  <si>
    <t>V1</t>
  </si>
  <si>
    <t>km/h</t>
  </si>
  <si>
    <t>m</t>
  </si>
  <si>
    <t>Metric</t>
  </si>
  <si>
    <t>Imperial</t>
  </si>
  <si>
    <t>Mean entering speed
(km/h)</t>
  </si>
  <si>
    <t xml:space="preserve">2  To simulate a 3 leg roundabout delete all values in the cells shaded grey. </t>
  </si>
  <si>
    <t>1. Cells with blue text are editable.</t>
  </si>
  <si>
    <t>Notes:</t>
  </si>
  <si>
    <t>Notes</t>
  </si>
  <si>
    <t>Bicycles (on road)</t>
  </si>
  <si>
    <t>Douglas Rd East</t>
  </si>
  <si>
    <t>Douglas Rd West</t>
  </si>
  <si>
    <t>Singh Pde North</t>
  </si>
  <si>
    <t>Singh Pde South</t>
  </si>
  <si>
    <t>Investigate treatments to limit entering speed on Legs 3 &amp; 4.
Investigate path upgrade and transitions to/from path.
Investigate other network solutions to limit traffic on Singh Pde to local traffic only.</t>
  </si>
  <si>
    <t>Probability of (n) crashes per annum</t>
  </si>
  <si>
    <t>Potential number of crashes (n)</t>
  </si>
  <si>
    <t>Predicted average crash frequency</t>
  </si>
  <si>
    <t>crashes per annum</t>
  </si>
  <si>
    <t>Assessment Period</t>
  </si>
  <si>
    <t>V2</t>
  </si>
  <si>
    <t>V1pbase</t>
  </si>
  <si>
    <t>Estimated entry speed</t>
  </si>
  <si>
    <t>Radius of curve</t>
  </si>
  <si>
    <t>R</t>
  </si>
  <si>
    <t>V</t>
  </si>
  <si>
    <t>NCHRP 672 - Vehicle Speed Estimation</t>
  </si>
  <si>
    <t>Predicted speed on curve with 2% positive super (equation 6-1)</t>
  </si>
  <si>
    <t>Predicted speed on curve with 2% negative super (equation 6-2)</t>
  </si>
  <si>
    <t>Predicted exit speed (equation 6-4)</t>
  </si>
  <si>
    <t>a23</t>
  </si>
  <si>
    <t>d23</t>
  </si>
  <si>
    <t>V3</t>
  </si>
  <si>
    <t>V3pbase</t>
  </si>
  <si>
    <t>V3 speed predicted based on path radius</t>
  </si>
  <si>
    <t>V1 speed predicted based on path radius</t>
  </si>
  <si>
    <t>Circulatory speed for through vehicles predicted based on path radius</t>
  </si>
  <si>
    <t>Deceleration between the point of interest along V1 path and the midpoint of V2 path</t>
  </si>
  <si>
    <t>ft</t>
  </si>
  <si>
    <t>mph</t>
  </si>
  <si>
    <t>ft/s2</t>
  </si>
  <si>
    <t>Acceleration between the midpoint of V2 path and the point of interest along V3 path</t>
  </si>
  <si>
    <t>Distance along the vehicle path between midpoint of V2 path and point of interest along V3 path</t>
  </si>
  <si>
    <t>Estimated exit speed</t>
  </si>
  <si>
    <t>Predicted entry speed (equation 6-3) modified</t>
  </si>
  <si>
    <t>Modified to use positive value in d12 variable</t>
  </si>
  <si>
    <t>Predicted curve speed</t>
  </si>
  <si>
    <t>3. Use ARNDT software for more robust speed estimation.</t>
  </si>
  <si>
    <t>1. Read NCHRP 672 for usage notes.</t>
  </si>
  <si>
    <t>2. Only used for rough approximation of speed or approximation of speed at a point (for example, pedestrian crossing)</t>
  </si>
  <si>
    <t>c</t>
  </si>
  <si>
    <t>Distance along the vehicle path between the point of interest along V1 path and the midpoint of V2 path</t>
  </si>
  <si>
    <t>EXAMPLE - Intersection of Douglas Rd and Singh Pde (2020 design volumes)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</si>
</sst>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+00"/>
    <numFmt numFmtId="165" formatCode="0.0"/>
  </numFmts>
  <fonts count="12" x14ac:knownFonts="1">
    <font>
      <sz val="10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64" fontId="3" fillId="0" borderId="0" xfId="0" applyNumberFormat="1" applyFont="1"/>
    <xf numFmtId="0" fontId="2" fillId="2" borderId="0" xfId="0" applyFont="1" applyFill="1"/>
    <xf numFmtId="0" fontId="4" fillId="0" borderId="0" xfId="0" applyFont="1"/>
    <xf numFmtId="0" fontId="5" fillId="0" borderId="0" xfId="0" applyFont="1" applyBorder="1"/>
    <xf numFmtId="0" fontId="2" fillId="0" borderId="0" xfId="0" applyFont="1" applyFill="1"/>
    <xf numFmtId="0" fontId="6" fillId="0" borderId="5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6" fillId="0" borderId="0" xfId="0" applyFont="1"/>
    <xf numFmtId="0" fontId="7" fillId="0" borderId="5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0" fontId="0" fillId="0" borderId="0" xfId="0" applyFont="1" applyAlignment="1">
      <alignment horizontal="left"/>
    </xf>
    <xf numFmtId="0" fontId="7" fillId="3" borderId="7" xfId="0" applyFont="1" applyFill="1" applyBorder="1" applyAlignment="1" applyProtection="1">
      <alignment horizontal="right"/>
      <protection locked="0"/>
    </xf>
    <xf numFmtId="0" fontId="7" fillId="3" borderId="1" xfId="0" applyFont="1" applyFill="1" applyBorder="1" applyAlignment="1" applyProtection="1">
      <alignment horizontal="right"/>
      <protection locked="0"/>
    </xf>
    <xf numFmtId="0" fontId="7" fillId="3" borderId="8" xfId="0" applyFont="1" applyFill="1" applyBorder="1" applyAlignment="1" applyProtection="1">
      <alignment horizontal="right"/>
      <protection locked="0"/>
    </xf>
    <xf numFmtId="0" fontId="7" fillId="3" borderId="6" xfId="0" applyFont="1" applyFill="1" applyBorder="1" applyAlignment="1" applyProtection="1">
      <alignment horizontal="right"/>
      <protection locked="0"/>
    </xf>
    <xf numFmtId="0" fontId="7" fillId="3" borderId="9" xfId="0" applyFont="1" applyFill="1" applyBorder="1" applyAlignment="1" applyProtection="1">
      <alignment horizontal="right"/>
      <protection locked="0"/>
    </xf>
    <xf numFmtId="0" fontId="7" fillId="3" borderId="5" xfId="0" applyFont="1" applyFill="1" applyBorder="1" applyAlignment="1" applyProtection="1">
      <alignment horizontal="right"/>
      <protection locked="0"/>
    </xf>
    <xf numFmtId="165" fontId="0" fillId="0" borderId="0" xfId="0" applyNumberFormat="1" applyFont="1"/>
    <xf numFmtId="0" fontId="7" fillId="0" borderId="0" xfId="0" applyFont="1" applyAlignment="1" applyProtection="1">
      <alignment horizontal="left"/>
      <protection locked="0"/>
    </xf>
    <xf numFmtId="0" fontId="0" fillId="0" borderId="1" xfId="0" applyNumberFormat="1" applyFont="1" applyFill="1" applyBorder="1" applyAlignment="1"/>
    <xf numFmtId="9" fontId="0" fillId="0" borderId="1" xfId="1" applyFont="1" applyFill="1" applyBorder="1" applyAlignment="1"/>
    <xf numFmtId="0" fontId="0" fillId="0" borderId="0" xfId="0" applyFont="1" applyAlignment="1">
      <alignment wrapText="1"/>
    </xf>
    <xf numFmtId="0" fontId="6" fillId="0" borderId="1" xfId="0" applyNumberFormat="1" applyFont="1" applyFill="1" applyBorder="1" applyAlignment="1">
      <alignment wrapText="1"/>
    </xf>
    <xf numFmtId="0" fontId="0" fillId="0" borderId="0" xfId="0" applyFont="1" applyAlignment="1">
      <alignment horizontal="left" wrapText="1"/>
    </xf>
    <xf numFmtId="9" fontId="0" fillId="0" borderId="1" xfId="1" applyFont="1" applyBorder="1" applyAlignment="1">
      <alignment horizontal="right"/>
    </xf>
    <xf numFmtId="1" fontId="7" fillId="0" borderId="0" xfId="0" applyNumberFormat="1" applyFont="1" applyProtection="1">
      <protection locked="0"/>
    </xf>
    <xf numFmtId="0" fontId="11" fillId="0" borderId="0" xfId="2"/>
    <xf numFmtId="1" fontId="0" fillId="0" borderId="0" xfId="0" applyNumberFormat="1"/>
    <xf numFmtId="0" fontId="0" fillId="0" borderId="0" xfId="0" applyAlignment="1"/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/>
      <protection locked="0"/>
    </xf>
    <xf numFmtId="0" fontId="0" fillId="0" borderId="16" xfId="0" applyFont="1" applyBorder="1" applyAlignment="1" applyProtection="1">
      <alignment horizontal="left" vertical="top"/>
      <protection locked="0"/>
    </xf>
    <xf numFmtId="0" fontId="0" fillId="0" borderId="17" xfId="0" applyFont="1" applyBorder="1" applyAlignment="1" applyProtection="1">
      <alignment horizontal="left" vertical="top"/>
      <protection locked="0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18" xfId="0" applyFont="1" applyBorder="1" applyAlignment="1" applyProtection="1">
      <alignment horizontal="left" vertical="top"/>
      <protection locked="0"/>
    </xf>
    <xf numFmtId="0" fontId="0" fillId="0" borderId="19" xfId="0" applyFont="1" applyBorder="1" applyAlignment="1" applyProtection="1">
      <alignment horizontal="left" vertical="top"/>
      <protection locked="0"/>
    </xf>
    <xf numFmtId="0" fontId="0" fillId="0" borderId="20" xfId="0" applyFont="1" applyBorder="1" applyAlignment="1" applyProtection="1">
      <alignment horizontal="left" vertical="top"/>
      <protection locked="0"/>
    </xf>
    <xf numFmtId="0" fontId="0" fillId="0" borderId="21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0" xfId="0" applyFont="1" applyAlignment="1" applyProtection="1">
      <alignment horizontal="left"/>
      <protection locked="0"/>
    </xf>
    <xf numFmtId="14" fontId="7" fillId="0" borderId="0" xfId="0" applyNumberFormat="1" applyFont="1" applyAlignment="1" applyProtection="1">
      <alignment horizontal="left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192075</xdr:colOff>
      <xdr:row>38</xdr:row>
      <xdr:rowOff>28575</xdr:rowOff>
    </xdr:from>
    <xdr:to>
      <xdr:col>5</xdr:col>
      <xdr:colOff>5762625</xdr:colOff>
      <xdr:row>73</xdr:row>
      <xdr:rowOff>51695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75" y="5534025"/>
          <a:ext cx="7399350" cy="5690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2581275</xdr:colOff>
      <xdr:row>15</xdr:row>
      <xdr:rowOff>43276</xdr:rowOff>
    </xdr:from>
    <xdr:to>
      <xdr:col>5</xdr:col>
      <xdr:colOff>5076824</xdr:colOff>
      <xdr:row>21</xdr:row>
      <xdr:rowOff>69553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148301"/>
          <a:ext cx="2495549" cy="835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2590799</xdr:colOff>
      <xdr:row>26</xdr:row>
      <xdr:rowOff>142875</xdr:rowOff>
    </xdr:from>
    <xdr:to>
      <xdr:col>5</xdr:col>
      <xdr:colOff>5089354</xdr:colOff>
      <xdr:row>32</xdr:row>
      <xdr:rowOff>70694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599" y="3867150"/>
          <a:ext cx="2498555" cy="737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122464</xdr:colOff>
      <xdr:row>4</xdr:row>
      <xdr:rowOff>95250</xdr:rowOff>
    </xdr:from>
    <xdr:to>
      <xdr:col>13</xdr:col>
      <xdr:colOff>149678</xdr:colOff>
      <xdr:row>25</xdr:row>
      <xdr:rowOff>40822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571" y="898071"/>
          <a:ext cx="4925786" cy="39460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190501</xdr:colOff>
      <xdr:row>28</xdr:row>
      <xdr:rowOff>176892</xdr:rowOff>
    </xdr:from>
    <xdr:to>
      <xdr:col>12</xdr:col>
      <xdr:colOff>489859</xdr:colOff>
      <xdr:row>47</xdr:row>
      <xdr:rowOff>70665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9608" y="5551713"/>
          <a:ext cx="4585608" cy="35132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yclists%20&amp;%20Pedestrians\Pedestrians\Crossings\3.13%20Pedestrian%20Facilities%20Prioritisation\_workbook\Not%20released\Ped_Workbook_2.2.8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Data Input 1"/>
      <sheetName val="Data Input 2"/>
      <sheetName val="Results Sheet"/>
      <sheetName val="Workbook Input Guidelines"/>
      <sheetName val="Calculation (Half Crossings)"/>
      <sheetName val="Calculation (Full Crossing)"/>
      <sheetName val="Reference 1"/>
      <sheetName val="Reference 2"/>
      <sheetName val="Reference 3"/>
    </sheetNames>
    <sheetDataSet>
      <sheetData sheetId="0"/>
      <sheetData sheetId="1">
        <row r="8">
          <cell r="AO8" t="str">
            <v>No</v>
          </cell>
          <cell r="AP8" t="str">
            <v>Yes</v>
          </cell>
        </row>
        <row r="15">
          <cell r="AO15" t="str">
            <v>Un-Interrupted</v>
          </cell>
        </row>
        <row r="21">
          <cell r="AO21" t="str">
            <v>Un-Interrupted</v>
          </cell>
        </row>
        <row r="26">
          <cell r="AF26">
            <v>0</v>
          </cell>
        </row>
        <row r="61">
          <cell r="AO61">
            <v>1.2</v>
          </cell>
        </row>
      </sheetData>
      <sheetData sheetId="2">
        <row r="18">
          <cell r="J18" t="str">
            <v/>
          </cell>
          <cell r="M18" t="str">
            <v/>
          </cell>
        </row>
        <row r="21">
          <cell r="J21" t="str">
            <v/>
          </cell>
          <cell r="M21" t="str">
            <v/>
          </cell>
        </row>
        <row r="46">
          <cell r="Y46">
            <v>0</v>
          </cell>
        </row>
        <row r="55">
          <cell r="Y55">
            <v>0</v>
          </cell>
        </row>
        <row r="64">
          <cell r="Y64">
            <v>0</v>
          </cell>
        </row>
        <row r="73">
          <cell r="M73">
            <v>0</v>
          </cell>
        </row>
      </sheetData>
      <sheetData sheetId="3"/>
      <sheetData sheetId="4"/>
      <sheetData sheetId="5"/>
      <sheetData sheetId="6"/>
      <sheetData sheetId="7"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9999</v>
          </cell>
        </row>
        <row r="210">
          <cell r="C210">
            <v>200</v>
          </cell>
          <cell r="D210">
            <v>0</v>
          </cell>
          <cell r="E210">
            <v>1</v>
          </cell>
          <cell r="F210">
            <v>2.0154748112716514</v>
          </cell>
          <cell r="G210">
            <v>2.6167953132494679</v>
          </cell>
          <cell r="H210">
            <v>3.1120068888865133</v>
          </cell>
          <cell r="I210">
            <v>3.6258708918733595</v>
          </cell>
          <cell r="J210">
            <v>4.2081415090302059</v>
          </cell>
          <cell r="K210">
            <v>4.711841149212086</v>
          </cell>
          <cell r="L210">
            <v>5.1867065693544161</v>
          </cell>
          <cell r="M210">
            <v>5.7694511469652676</v>
          </cell>
          <cell r="N210">
            <v>6.1997122114505361</v>
          </cell>
          <cell r="O210">
            <v>6.9013303919860114</v>
          </cell>
          <cell r="P210">
            <v>7.5068275670640725</v>
          </cell>
          <cell r="Q210">
            <v>8.006082503727658</v>
          </cell>
          <cell r="R210">
            <v>8.5532211073711277</v>
          </cell>
          <cell r="S210">
            <v>9.1945801640796354</v>
          </cell>
          <cell r="T210">
            <v>9.77823799327067</v>
          </cell>
          <cell r="U210">
            <v>10.314613370052008</v>
          </cell>
          <cell r="V210">
            <v>10.905599902731</v>
          </cell>
          <cell r="W210">
            <v>11.513160091619561</v>
          </cell>
          <cell r="X210">
            <v>12.274957968065698</v>
          </cell>
          <cell r="Y210">
            <v>12.682979452118742</v>
          </cell>
          <cell r="Z210">
            <v>13.225425463488913</v>
          </cell>
          <cell r="AA210">
            <v>14.135258984566731</v>
          </cell>
          <cell r="AB210">
            <v>14.622138452273406</v>
          </cell>
          <cell r="AC210">
            <v>15.010543951900567</v>
          </cell>
          <cell r="AD210">
            <v>16.025319673149458</v>
          </cell>
          <cell r="AE210">
            <v>16.123108175126351</v>
          </cell>
          <cell r="AF210">
            <v>16.695404468089162</v>
          </cell>
          <cell r="AG210">
            <v>17.958722420462877</v>
          </cell>
          <cell r="AH210">
            <v>18.346203734138033</v>
          </cell>
          <cell r="AI210">
            <v>19.101287289565224</v>
          </cell>
          <cell r="AJ210">
            <v>19.442735085788247</v>
          </cell>
          <cell r="AK210">
            <v>20.365401800975349</v>
          </cell>
          <cell r="AL210">
            <v>21.001310641944322</v>
          </cell>
          <cell r="AM210">
            <v>21.632508930823157</v>
          </cell>
          <cell r="AN210">
            <v>22.150254263433613</v>
          </cell>
          <cell r="AO210">
            <v>22.686176183996704</v>
          </cell>
          <cell r="AP210">
            <v>23.423078056917475</v>
          </cell>
          <cell r="AQ210">
            <v>24.316444738198722</v>
          </cell>
          <cell r="AR210">
            <v>24.898803530147326</v>
          </cell>
          <cell r="AS210">
            <v>25.294028226568415</v>
          </cell>
          <cell r="AT210">
            <v>26.728439203387598</v>
          </cell>
          <cell r="AU210">
            <v>27.230750297085784</v>
          </cell>
          <cell r="AV210">
            <v>28.046715603205556</v>
          </cell>
          <cell r="AW210">
            <v>28.085201562795028</v>
          </cell>
          <cell r="AX210">
            <v>28.850659660712324</v>
          </cell>
          <cell r="AY210">
            <v>29.508127192896858</v>
          </cell>
          <cell r="AZ210">
            <v>30.300667133422817</v>
          </cell>
          <cell r="BA210">
            <v>31.477363794455705</v>
          </cell>
          <cell r="BB210">
            <v>31.792023499798542</v>
          </cell>
          <cell r="BC210">
            <v>33.142365517853413</v>
          </cell>
          <cell r="BD210">
            <v>33.158777187403444</v>
          </cell>
          <cell r="BE210">
            <v>34.328240177314328</v>
          </cell>
          <cell r="BF210">
            <v>35.358678461663935</v>
          </cell>
          <cell r="BG210">
            <v>36.653534136913301</v>
          </cell>
          <cell r="BH210">
            <v>37.069728256917045</v>
          </cell>
          <cell r="BI210">
            <v>37.448865921258978</v>
          </cell>
          <cell r="BJ210">
            <v>39.105131451071408</v>
          </cell>
          <cell r="BK210">
            <v>39.35446394614533</v>
          </cell>
          <cell r="BL210">
            <v>39.678918410632576</v>
          </cell>
          <cell r="BM210">
            <v>39.862568393172978</v>
          </cell>
          <cell r="BN210">
            <v>41.785153057222928</v>
          </cell>
          <cell r="BO210">
            <v>41.868145958016825</v>
          </cell>
          <cell r="BP210">
            <v>43.403622649102026</v>
          </cell>
          <cell r="BQ210">
            <v>44</v>
          </cell>
        </row>
        <row r="211">
          <cell r="C211">
            <v>250</v>
          </cell>
          <cell r="D211">
            <v>0</v>
          </cell>
          <cell r="E211">
            <v>1.478083098451449</v>
          </cell>
          <cell r="F211">
            <v>2.1297040203554047</v>
          </cell>
          <cell r="G211">
            <v>2.6687853932005612</v>
          </cell>
          <cell r="H211">
            <v>3.1542636833704925</v>
          </cell>
          <cell r="I211">
            <v>3.7497931324293376</v>
          </cell>
          <cell r="J211">
            <v>4.2445196608129772</v>
          </cell>
          <cell r="K211">
            <v>4.7788422835404747</v>
          </cell>
          <cell r="L211">
            <v>5.3752302376655532</v>
          </cell>
          <cell r="M211">
            <v>5.9390422640145042</v>
          </cell>
          <cell r="N211">
            <v>6.5572814593803708</v>
          </cell>
          <cell r="O211">
            <v>7.0503088147593642</v>
          </cell>
          <cell r="P211">
            <v>7.5973000820635539</v>
          </cell>
          <cell r="Q211">
            <v>8.3474768245119382</v>
          </cell>
          <cell r="R211">
            <v>8.7950533925680698</v>
          </cell>
          <cell r="S211">
            <v>9.3612601264266058</v>
          </cell>
          <cell r="T211">
            <v>9.9787265832468943</v>
          </cell>
          <cell r="U211">
            <v>10.659806872626643</v>
          </cell>
          <cell r="V211">
            <v>11.19920387827176</v>
          </cell>
          <cell r="W211">
            <v>11.778857939213136</v>
          </cell>
          <cell r="X211">
            <v>12.780543235011717</v>
          </cell>
          <cell r="Y211">
            <v>12.897611972701643</v>
          </cell>
          <cell r="Z211">
            <v>13.767183419182382</v>
          </cell>
          <cell r="AA211">
            <v>14.608732645057851</v>
          </cell>
          <cell r="AB211">
            <v>15.007968389470385</v>
          </cell>
          <cell r="AC211">
            <v>15.558413588585394</v>
          </cell>
          <cell r="AD211">
            <v>16.160576833470568</v>
          </cell>
          <cell r="AE211">
            <v>17.116846470547696</v>
          </cell>
          <cell r="AF211">
            <v>17.652790038219901</v>
          </cell>
          <cell r="AG211">
            <v>18.551192790884564</v>
          </cell>
          <cell r="AH211">
            <v>19.661137995983434</v>
          </cell>
          <cell r="AI211">
            <v>19.703465121577342</v>
          </cell>
          <cell r="AJ211">
            <v>20.475834657559428</v>
          </cell>
          <cell r="AK211">
            <v>21.764861559473434</v>
          </cell>
          <cell r="AL211">
            <v>21.827119898942026</v>
          </cell>
          <cell r="AM211">
            <v>22.815202338178448</v>
          </cell>
          <cell r="AN211">
            <v>23.235813950377999</v>
          </cell>
          <cell r="AO211">
            <v>24.272207993514076</v>
          </cell>
          <cell r="AP211">
            <v>24.68237836611469</v>
          </cell>
          <cell r="AQ211">
            <v>25.74484238440645</v>
          </cell>
          <cell r="AR211">
            <v>26.171879442096699</v>
          </cell>
          <cell r="AS211">
            <v>27.338445586442141</v>
          </cell>
          <cell r="AT211">
            <v>28.214550558055425</v>
          </cell>
          <cell r="AU211">
            <v>29.353420020970944</v>
          </cell>
          <cell r="AV211">
            <v>29.612783588762134</v>
          </cell>
          <cell r="AW211">
            <v>30.218024850797704</v>
          </cell>
          <cell r="AX211">
            <v>31.147452218189855</v>
          </cell>
          <cell r="AY211">
            <v>31.725653449869231</v>
          </cell>
          <cell r="AZ211">
            <v>32.777935686907</v>
          </cell>
          <cell r="BA211">
            <v>33.553482491356071</v>
          </cell>
          <cell r="BB211">
            <v>34.13564767621412</v>
          </cell>
          <cell r="BC211">
            <v>34.754273225265337</v>
          </cell>
          <cell r="BD211">
            <v>36.168755371911878</v>
          </cell>
          <cell r="BE211">
            <v>36.802652467314154</v>
          </cell>
          <cell r="BF211">
            <v>38.053370405235349</v>
          </cell>
          <cell r="BG211">
            <v>39</v>
          </cell>
          <cell r="BH211">
            <v>39.621952445804126</v>
          </cell>
          <cell r="BI211">
            <v>40.929397067305786</v>
          </cell>
          <cell r="BJ211">
            <v>41.789215055683826</v>
          </cell>
          <cell r="BK211">
            <v>43.144273481048828</v>
          </cell>
          <cell r="BL211">
            <v>43.840618620636697</v>
          </cell>
          <cell r="BM211">
            <v>44</v>
          </cell>
          <cell r="BN211">
            <v>44.5</v>
          </cell>
          <cell r="BO211">
            <v>45.094510593481274</v>
          </cell>
          <cell r="BP211">
            <v>46.766363300654767</v>
          </cell>
          <cell r="BQ211">
            <v>47</v>
          </cell>
        </row>
        <row r="212">
          <cell r="C212">
            <v>300</v>
          </cell>
          <cell r="D212">
            <v>0</v>
          </cell>
          <cell r="E212">
            <v>1.5424266938910149</v>
          </cell>
          <cell r="F212">
            <v>2.1218234285809827</v>
          </cell>
          <cell r="G212">
            <v>2.6359324763347027</v>
          </cell>
          <cell r="H212">
            <v>3.1776995234513872</v>
          </cell>
          <cell r="I212">
            <v>3.7706353389690159</v>
          </cell>
          <cell r="J212">
            <v>4.242828937238194</v>
          </cell>
          <cell r="K212">
            <v>4.8701063612781885</v>
          </cell>
          <cell r="L212">
            <v>5.4916596106747653</v>
          </cell>
          <cell r="M212">
            <v>6.0190780978757594</v>
          </cell>
          <cell r="N212">
            <v>6.6464513247433139</v>
          </cell>
          <cell r="O212">
            <v>7.2240997244952991</v>
          </cell>
          <cell r="P212">
            <v>7.8202411307780748</v>
          </cell>
          <cell r="Q212">
            <v>8.4226018069485296</v>
          </cell>
          <cell r="R212">
            <v>8.8619638828386886</v>
          </cell>
          <cell r="S212">
            <v>9.7853954969218009</v>
          </cell>
          <cell r="T212">
            <v>10.399642395757581</v>
          </cell>
          <cell r="U212">
            <v>10.964086192234593</v>
          </cell>
          <cell r="V212">
            <v>11.848054157759888</v>
          </cell>
          <cell r="W212">
            <v>11.987130362279647</v>
          </cell>
          <cell r="X212">
            <v>12.959367086272858</v>
          </cell>
          <cell r="Y212">
            <v>13.662556581373652</v>
          </cell>
          <cell r="Z212">
            <v>14.338985614026909</v>
          </cell>
          <cell r="AA212">
            <v>15.136520599979987</v>
          </cell>
          <cell r="AB212">
            <v>15.815744197611929</v>
          </cell>
          <cell r="AC212">
            <v>16.390192469653865</v>
          </cell>
          <cell r="AD212">
            <v>17.257679513249254</v>
          </cell>
          <cell r="AE212">
            <v>17.792624198811769</v>
          </cell>
          <cell r="AF212">
            <v>18.449795786450071</v>
          </cell>
          <cell r="AG212">
            <v>19.339801997614135</v>
          </cell>
          <cell r="AH212">
            <v>20.367152701680308</v>
          </cell>
          <cell r="AI212">
            <v>20.870360478329687</v>
          </cell>
          <cell r="AJ212">
            <v>22.146273299843799</v>
          </cell>
          <cell r="AK212">
            <v>22.426553928329547</v>
          </cell>
          <cell r="AL212">
            <v>22.828661215061508</v>
          </cell>
          <cell r="AM212">
            <v>23.969635233008212</v>
          </cell>
          <cell r="AN212">
            <v>24.881166213031367</v>
          </cell>
          <cell r="AO212">
            <v>25.430148427936508</v>
          </cell>
          <cell r="AP212">
            <v>26.423399514391374</v>
          </cell>
          <cell r="AQ212">
            <v>27.266729901480076</v>
          </cell>
          <cell r="AR212">
            <v>28.306552451883491</v>
          </cell>
          <cell r="AS212">
            <v>28.869267356575669</v>
          </cell>
          <cell r="AT212">
            <v>29.241326090346011</v>
          </cell>
          <cell r="AU212">
            <v>30.406552805211611</v>
          </cell>
          <cell r="AV212">
            <v>31.323795437301193</v>
          </cell>
          <cell r="AW212">
            <v>32.255839893644101</v>
          </cell>
          <cell r="AX212">
            <v>33</v>
          </cell>
          <cell r="AY212">
            <v>33.556451917665882</v>
          </cell>
          <cell r="AZ212">
            <v>34.249395868746483</v>
          </cell>
          <cell r="BA212">
            <v>35.286900613388447</v>
          </cell>
          <cell r="BB212">
            <v>37</v>
          </cell>
          <cell r="BC212">
            <v>37.330531828621289</v>
          </cell>
          <cell r="BD212">
            <v>39.199377856236957</v>
          </cell>
          <cell r="BE212">
            <v>39.565971475720865</v>
          </cell>
          <cell r="BF212">
            <v>41.128241098992753</v>
          </cell>
          <cell r="BG212">
            <v>41.246788629748288</v>
          </cell>
          <cell r="BH212">
            <v>43.013855197531143</v>
          </cell>
          <cell r="BI212">
            <v>43.566935295159396</v>
          </cell>
          <cell r="BJ212">
            <v>45.001025211374142</v>
          </cell>
          <cell r="BK212">
            <v>47.110364303688392</v>
          </cell>
          <cell r="BL212">
            <v>47.90274863486664</v>
          </cell>
          <cell r="BM212">
            <v>48.06777188313216</v>
          </cell>
          <cell r="BN212">
            <v>48.164607196192918</v>
          </cell>
          <cell r="BO212">
            <v>49.580651982519747</v>
          </cell>
          <cell r="BP212">
            <v>51.187329386753795</v>
          </cell>
          <cell r="BQ212">
            <v>52.885532089502007</v>
          </cell>
        </row>
        <row r="213">
          <cell r="C213">
            <v>350</v>
          </cell>
          <cell r="D213">
            <v>0</v>
          </cell>
          <cell r="E213">
            <v>1.5380914880221865</v>
          </cell>
          <cell r="F213">
            <v>2.1003718752371756</v>
          </cell>
          <cell r="G213">
            <v>2.6308416806026527</v>
          </cell>
          <cell r="H213">
            <v>3.1994649630178942</v>
          </cell>
          <cell r="I213">
            <v>3.8071988689314109</v>
          </cell>
          <cell r="J213">
            <v>4.3813533340222603</v>
          </cell>
          <cell r="K213">
            <v>4.9631015068876492</v>
          </cell>
          <cell r="L213">
            <v>5.6038127413938925</v>
          </cell>
          <cell r="M213">
            <v>6.1135272846914237</v>
          </cell>
          <cell r="N213">
            <v>6.7754509178488522</v>
          </cell>
          <cell r="O213">
            <v>7.3700558215181822</v>
          </cell>
          <cell r="P213">
            <v>8.0395196711195815</v>
          </cell>
          <cell r="Q213">
            <v>8.6389168889654648</v>
          </cell>
          <cell r="R213">
            <v>9.3493098538130663</v>
          </cell>
          <cell r="S213">
            <v>10.257319910392008</v>
          </cell>
          <cell r="T213">
            <v>10.785328717061812</v>
          </cell>
          <cell r="U213">
            <v>11.217015701188956</v>
          </cell>
          <cell r="V213">
            <v>12.141356579051195</v>
          </cell>
          <cell r="W213">
            <v>12.556048339533074</v>
          </cell>
          <cell r="X213">
            <v>13.391949927000319</v>
          </cell>
          <cell r="Y213">
            <v>14.237680575928824</v>
          </cell>
          <cell r="Z213">
            <v>14.845401278395153</v>
          </cell>
          <cell r="AA213">
            <v>15.529742438997923</v>
          </cell>
          <cell r="AB213">
            <v>15.749655698523469</v>
          </cell>
          <cell r="AC213">
            <v>17.08669632012958</v>
          </cell>
          <cell r="AD213">
            <v>17.768037323745467</v>
          </cell>
          <cell r="AE213">
            <v>18.923426069796996</v>
          </cell>
          <cell r="AF213">
            <v>19.206675607846933</v>
          </cell>
          <cell r="AG213">
            <v>20</v>
          </cell>
          <cell r="AH213">
            <v>20.59531359776221</v>
          </cell>
          <cell r="AI213">
            <v>21.438903272748675</v>
          </cell>
          <cell r="AJ213">
            <v>22.501403211913829</v>
          </cell>
          <cell r="AK213">
            <v>23.33768795900227</v>
          </cell>
          <cell r="AL213">
            <v>24.03426768112147</v>
          </cell>
          <cell r="AM213">
            <v>24.703215256582336</v>
          </cell>
          <cell r="AN213">
            <v>25.973137107190968</v>
          </cell>
          <cell r="AO213">
            <v>27.026859661018154</v>
          </cell>
          <cell r="AP213">
            <v>27.115264281925832</v>
          </cell>
          <cell r="AQ213">
            <v>28.410821931175679</v>
          </cell>
          <cell r="AR213">
            <v>29.312221183506214</v>
          </cell>
          <cell r="AS213">
            <v>30.184914617236611</v>
          </cell>
          <cell r="AT213">
            <v>31.268655945584694</v>
          </cell>
          <cell r="AU213">
            <v>33.218877774527932</v>
          </cell>
          <cell r="AV213">
            <v>33.625762438114258</v>
          </cell>
          <cell r="AW213">
            <v>34</v>
          </cell>
          <cell r="AX213">
            <v>34.873717559014771</v>
          </cell>
          <cell r="AY213">
            <v>36.397117036309744</v>
          </cell>
          <cell r="AZ213">
            <v>37.292142451056371</v>
          </cell>
          <cell r="BA213">
            <v>38.404821563927776</v>
          </cell>
          <cell r="BB213">
            <v>39.949858593941222</v>
          </cell>
          <cell r="BC213">
            <v>40.874855716508748</v>
          </cell>
          <cell r="BD213">
            <v>41.541524796422458</v>
          </cell>
          <cell r="BE213">
            <v>43.130623088554877</v>
          </cell>
          <cell r="BF213">
            <v>44</v>
          </cell>
          <cell r="BG213">
            <v>45.400178070306929</v>
          </cell>
          <cell r="BH213">
            <v>46</v>
          </cell>
          <cell r="BI213">
            <v>47.463388428371779</v>
          </cell>
          <cell r="BJ213">
            <v>49.360409136791674</v>
          </cell>
          <cell r="BK213">
            <v>50</v>
          </cell>
          <cell r="BL213">
            <v>50.862242396049602</v>
          </cell>
          <cell r="BM213">
            <v>51.109522451002753</v>
          </cell>
          <cell r="BN213">
            <v>53.757775177731823</v>
          </cell>
          <cell r="BO213">
            <v>54</v>
          </cell>
          <cell r="BP213">
            <v>55.352034212291663</v>
          </cell>
          <cell r="BQ213">
            <v>56.25347462299689</v>
          </cell>
        </row>
        <row r="214">
          <cell r="C214">
            <v>400</v>
          </cell>
          <cell r="D214">
            <v>0</v>
          </cell>
          <cell r="E214">
            <v>1.5777928558055969</v>
          </cell>
          <cell r="F214">
            <v>2.1881297194042681</v>
          </cell>
          <cell r="G214">
            <v>2.7220420310066271</v>
          </cell>
          <cell r="H214">
            <v>3.2430948535787634</v>
          </cell>
          <cell r="I214">
            <v>3.8499772236502263</v>
          </cell>
          <cell r="J214">
            <v>4.4428964060033431</v>
          </cell>
          <cell r="K214">
            <v>5.0273897155202265</v>
          </cell>
          <cell r="L214">
            <v>5.6220205842577951</v>
          </cell>
          <cell r="M214">
            <v>6.2837048026903961</v>
          </cell>
          <cell r="N214">
            <v>6.9109012612736906</v>
          </cell>
          <cell r="O214">
            <v>7.5558514666829497</v>
          </cell>
          <cell r="P214">
            <v>8.1972045507616276</v>
          </cell>
          <cell r="Q214">
            <v>8.9550812405481608</v>
          </cell>
          <cell r="R214">
            <v>9.6179028694711217</v>
          </cell>
          <cell r="S214">
            <v>10.137522791674579</v>
          </cell>
          <cell r="T214">
            <v>11.059367891245303</v>
          </cell>
          <cell r="U214">
            <v>11.485790557844252</v>
          </cell>
          <cell r="V214">
            <v>12.367941014723032</v>
          </cell>
          <cell r="W214">
            <v>13.140125097518551</v>
          </cell>
          <cell r="X214">
            <v>14.076421203782168</v>
          </cell>
          <cell r="Y214">
            <v>14.794533225221837</v>
          </cell>
          <cell r="Z214">
            <v>15.307291014113414</v>
          </cell>
          <cell r="AA214">
            <v>16.16866837396045</v>
          </cell>
          <cell r="AB214">
            <v>16.922197420307512</v>
          </cell>
          <cell r="AC214">
            <v>17.721022099751455</v>
          </cell>
          <cell r="AD214">
            <v>18.764265560416096</v>
          </cell>
          <cell r="AE214">
            <v>19.790181109260995</v>
          </cell>
          <cell r="AF214">
            <v>20.396545371807193</v>
          </cell>
          <cell r="AG214">
            <v>21.261490726304569</v>
          </cell>
          <cell r="AH214">
            <v>22.360984518687612</v>
          </cell>
          <cell r="AI214">
            <v>22.926130142140195</v>
          </cell>
          <cell r="AJ214">
            <v>23.56132622392369</v>
          </cell>
          <cell r="AK214">
            <v>24.686183402880189</v>
          </cell>
          <cell r="AL214">
            <v>25.01495932835104</v>
          </cell>
          <cell r="AM214">
            <v>26.275321088202226</v>
          </cell>
          <cell r="AN214">
            <v>27.693213917894287</v>
          </cell>
          <cell r="AO214">
            <v>28.032636992319215</v>
          </cell>
          <cell r="AP214">
            <v>29.421661152178366</v>
          </cell>
          <cell r="AQ214">
            <v>30.377503141766745</v>
          </cell>
          <cell r="AR214">
            <v>31.428768832176029</v>
          </cell>
          <cell r="AS214">
            <v>32.232363152524798</v>
          </cell>
          <cell r="AT214">
            <v>33.657738115443735</v>
          </cell>
          <cell r="AU214">
            <v>34.188950960601467</v>
          </cell>
          <cell r="AV214">
            <v>35.877348134482766</v>
          </cell>
          <cell r="AW214">
            <v>36.362820831065413</v>
          </cell>
          <cell r="AX214">
            <v>37.622247908192215</v>
          </cell>
          <cell r="AY214">
            <v>37.974387905843656</v>
          </cell>
          <cell r="AZ214">
            <v>40.115122099503353</v>
          </cell>
          <cell r="BA214">
            <v>41.454732096890062</v>
          </cell>
          <cell r="BB214">
            <v>42.299806194898586</v>
          </cell>
          <cell r="BC214">
            <v>44.121825516664479</v>
          </cell>
          <cell r="BD214">
            <v>45.32079680190337</v>
          </cell>
          <cell r="BE214">
            <v>47.68264696016805</v>
          </cell>
          <cell r="BF214">
            <v>47.687498948871692</v>
          </cell>
          <cell r="BG214">
            <v>48.640495715678377</v>
          </cell>
          <cell r="BH214">
            <v>49</v>
          </cell>
          <cell r="BI214">
            <v>50.357104993861796</v>
          </cell>
          <cell r="BJ214">
            <v>53.521161899318962</v>
          </cell>
          <cell r="BK214">
            <v>55</v>
          </cell>
          <cell r="BL214">
            <v>56.394874723161848</v>
          </cell>
          <cell r="BM214">
            <v>57.599000890974111</v>
          </cell>
          <cell r="BN214">
            <v>58</v>
          </cell>
          <cell r="BO214">
            <v>59.017468751127247</v>
          </cell>
          <cell r="BP214">
            <v>62.131817739721143</v>
          </cell>
          <cell r="BQ214">
            <v>63</v>
          </cell>
        </row>
        <row r="215">
          <cell r="C215">
            <v>450</v>
          </cell>
          <cell r="D215">
            <v>0</v>
          </cell>
          <cell r="E215">
            <v>1.6103528337137907</v>
          </cell>
          <cell r="F215">
            <v>2.1649030728775611</v>
          </cell>
          <cell r="G215">
            <v>2.7476810240681631</v>
          </cell>
          <cell r="H215">
            <v>3.3510591700995866</v>
          </cell>
          <cell r="I215">
            <v>3.9078347198481671</v>
          </cell>
          <cell r="J215">
            <v>4.5576372903994145</v>
          </cell>
          <cell r="K215">
            <v>5.1628066773636201</v>
          </cell>
          <cell r="L215">
            <v>5.7738366818380777</v>
          </cell>
          <cell r="M215">
            <v>6.4092684958224844</v>
          </cell>
          <cell r="N215">
            <v>7.1210672976188372</v>
          </cell>
          <cell r="O215">
            <v>7.7938385879821181</v>
          </cell>
          <cell r="P215">
            <v>8.4508843748278615</v>
          </cell>
          <cell r="Q215">
            <v>9.0502057594973468</v>
          </cell>
          <cell r="R215">
            <v>9.852869622857007</v>
          </cell>
          <cell r="S215">
            <v>10.367454314559417</v>
          </cell>
          <cell r="T215">
            <v>11.2531072463944</v>
          </cell>
          <cell r="U215">
            <v>11.972337207552028</v>
          </cell>
          <cell r="V215">
            <v>12.600501275784</v>
          </cell>
          <cell r="W215">
            <v>13.45307062527168</v>
          </cell>
          <cell r="X215">
            <v>14.354152890566892</v>
          </cell>
          <cell r="Y215">
            <v>15.376024614676288</v>
          </cell>
          <cell r="Z215">
            <v>15.880366131065342</v>
          </cell>
          <cell r="AA215">
            <v>16.678998692760221</v>
          </cell>
          <cell r="AB215">
            <v>17.692995823975981</v>
          </cell>
          <cell r="AC215">
            <v>18.733303784247383</v>
          </cell>
          <cell r="AD215">
            <v>19.224842150979999</v>
          </cell>
          <cell r="AE215">
            <v>20.232796579078851</v>
          </cell>
          <cell r="AF215">
            <v>21.223655427175419</v>
          </cell>
          <cell r="AG215">
            <v>22.035073902704085</v>
          </cell>
          <cell r="AH215">
            <v>22.976564976860182</v>
          </cell>
          <cell r="AI215">
            <v>23.961536806577769</v>
          </cell>
          <cell r="AJ215">
            <v>25.360150869921295</v>
          </cell>
          <cell r="AK215">
            <v>25.453094137583328</v>
          </cell>
          <cell r="AL215">
            <v>26.285524998185785</v>
          </cell>
          <cell r="AM215">
            <v>28.589821057109376</v>
          </cell>
          <cell r="AN215">
            <v>29.082543459674334</v>
          </cell>
          <cell r="AO215">
            <v>29.910143339670739</v>
          </cell>
          <cell r="AP215">
            <v>31.017932740877949</v>
          </cell>
          <cell r="AQ215">
            <v>31.698811428086646</v>
          </cell>
          <cell r="AR215">
            <v>33.781759699795131</v>
          </cell>
          <cell r="AS215">
            <v>34.72485864886422</v>
          </cell>
          <cell r="AT215">
            <v>35.956931060888792</v>
          </cell>
          <cell r="AU215">
            <v>37.062908152461318</v>
          </cell>
          <cell r="AV215">
            <v>38.247792266512278</v>
          </cell>
          <cell r="AW215">
            <v>38.284820665620835</v>
          </cell>
          <cell r="AX215">
            <v>40.704640560998428</v>
          </cell>
          <cell r="AY215">
            <v>41.487337105730724</v>
          </cell>
          <cell r="AZ215">
            <v>43.584677046824332</v>
          </cell>
          <cell r="BA215">
            <v>44.547831000562631</v>
          </cell>
          <cell r="BB215">
            <v>46.430125951408385</v>
          </cell>
          <cell r="BC215">
            <v>48</v>
          </cell>
          <cell r="BD215">
            <v>49.06662796343781</v>
          </cell>
          <cell r="BE215">
            <v>49.151898867354795</v>
          </cell>
          <cell r="BF215">
            <v>49.794101277257454</v>
          </cell>
          <cell r="BG215">
            <v>53.816817494054511</v>
          </cell>
          <cell r="BH215">
            <v>54</v>
          </cell>
          <cell r="BI215">
            <v>54.836745139281348</v>
          </cell>
          <cell r="BJ215">
            <v>57.197150523573313</v>
          </cell>
          <cell r="BK215">
            <v>59</v>
          </cell>
          <cell r="BL215">
            <v>60.588920584380958</v>
          </cell>
          <cell r="BM215">
            <v>61.425174780183852</v>
          </cell>
          <cell r="BN215">
            <v>61.856093443641036</v>
          </cell>
          <cell r="BO215">
            <v>65.208995500543026</v>
          </cell>
          <cell r="BP215">
            <v>68.472449833830609</v>
          </cell>
          <cell r="BQ215">
            <v>68.85503313137707</v>
          </cell>
        </row>
        <row r="216">
          <cell r="C216">
            <v>500</v>
          </cell>
          <cell r="D216">
            <v>0</v>
          </cell>
          <cell r="E216">
            <v>1.617193643008515</v>
          </cell>
          <cell r="F216">
            <v>2.1981235488329594</v>
          </cell>
          <cell r="G216">
            <v>2.7904658311845716</v>
          </cell>
          <cell r="H216">
            <v>3.3932542398172116</v>
          </cell>
          <cell r="I216">
            <v>3.9485214216472833</v>
          </cell>
          <cell r="J216">
            <v>4.6250349116996965</v>
          </cell>
          <cell r="K216">
            <v>5.2702210756158063</v>
          </cell>
          <cell r="L216">
            <v>5.9172610171057745</v>
          </cell>
          <cell r="M216">
            <v>6.5667119431945098</v>
          </cell>
          <cell r="N216">
            <v>7.210899792668533</v>
          </cell>
          <cell r="O216">
            <v>7.9953543746637772</v>
          </cell>
          <cell r="P216">
            <v>8.4816812630043952</v>
          </cell>
          <cell r="Q216">
            <v>9.3114655848491097</v>
          </cell>
          <cell r="R216">
            <v>10.115844023308801</v>
          </cell>
          <cell r="S216">
            <v>10.910442274724568</v>
          </cell>
          <cell r="T216">
            <v>11.873087953071998</v>
          </cell>
          <cell r="U216">
            <v>12.382032196812093</v>
          </cell>
          <cell r="V216">
            <v>13.199103152031352</v>
          </cell>
          <cell r="W216">
            <v>13.879657310508286</v>
          </cell>
          <cell r="X216">
            <v>14.640210962687084</v>
          </cell>
          <cell r="Y216">
            <v>16.014395006253441</v>
          </cell>
          <cell r="Z216">
            <v>16.340362231170449</v>
          </cell>
          <cell r="AA216">
            <v>17.390925237086616</v>
          </cell>
          <cell r="AB216">
            <v>18.288428034442212</v>
          </cell>
          <cell r="AC216">
            <v>19.581453496249182</v>
          </cell>
          <cell r="AD216">
            <v>19.95880685576741</v>
          </cell>
          <cell r="AE216">
            <v>21.355458638220011</v>
          </cell>
          <cell r="AF216">
            <v>22.347854160322267</v>
          </cell>
          <cell r="AG216">
            <v>23.058190462250572</v>
          </cell>
          <cell r="AH216">
            <v>24.398867027874296</v>
          </cell>
          <cell r="AI216">
            <v>24.963456836153401</v>
          </cell>
          <cell r="AJ216">
            <v>26.249256191665882</v>
          </cell>
          <cell r="AK216">
            <v>27.135450992928483</v>
          </cell>
          <cell r="AL216">
            <v>27.678585362213486</v>
          </cell>
          <cell r="AM216">
            <v>29.395785372002624</v>
          </cell>
          <cell r="AN216">
            <v>31.141924512391913</v>
          </cell>
          <cell r="AO216">
            <v>31.555011433436707</v>
          </cell>
          <cell r="AP216">
            <v>32.727270061155529</v>
          </cell>
          <cell r="AQ216">
            <v>34.08620955626909</v>
          </cell>
          <cell r="AR216">
            <v>35.098197729623038</v>
          </cell>
          <cell r="AS216">
            <v>36.245031385488666</v>
          </cell>
          <cell r="AT216">
            <v>38.424894891821843</v>
          </cell>
          <cell r="AU216">
            <v>38.639246112621912</v>
          </cell>
          <cell r="AV216">
            <v>40.991234340534781</v>
          </cell>
          <cell r="AW216">
            <v>41.906413117170949</v>
          </cell>
          <cell r="AX216">
            <v>42.993955737298798</v>
          </cell>
          <cell r="AY216">
            <v>45.195964005394394</v>
          </cell>
          <cell r="AZ216">
            <v>46.479471246405382</v>
          </cell>
          <cell r="BA216">
            <v>47.563603656139577</v>
          </cell>
          <cell r="BB216">
            <v>49.935696872821687</v>
          </cell>
          <cell r="BC216">
            <v>50.518721705925969</v>
          </cell>
          <cell r="BD216">
            <v>50.671449176482497</v>
          </cell>
          <cell r="BE216">
            <v>55.744031596140324</v>
          </cell>
          <cell r="BF216">
            <v>55.92336843622418</v>
          </cell>
          <cell r="BG216">
            <v>58.115092209138361</v>
          </cell>
          <cell r="BH216">
            <v>58.936684149047224</v>
          </cell>
          <cell r="BI216">
            <v>61.618905004986267</v>
          </cell>
          <cell r="BJ216">
            <v>62.973303387780518</v>
          </cell>
          <cell r="BK216">
            <v>66.808144945335442</v>
          </cell>
          <cell r="BL216">
            <v>67.513101783964245</v>
          </cell>
          <cell r="BM216">
            <v>69</v>
          </cell>
          <cell r="BN216">
            <v>70.821822313623599</v>
          </cell>
          <cell r="BO216">
            <v>73.733744940445931</v>
          </cell>
          <cell r="BP216">
            <v>78.163369762311774</v>
          </cell>
          <cell r="BQ216">
            <v>79</v>
          </cell>
        </row>
        <row r="217">
          <cell r="C217">
            <v>550</v>
          </cell>
          <cell r="D217">
            <v>0</v>
          </cell>
          <cell r="E217">
            <v>1.6440334976100097</v>
          </cell>
          <cell r="F217">
            <v>2.2051401490835905</v>
          </cell>
          <cell r="G217">
            <v>2.8354553386578032</v>
          </cell>
          <cell r="H217">
            <v>3.4153016120599538</v>
          </cell>
          <cell r="I217">
            <v>4.0733890263008963</v>
          </cell>
          <cell r="J217">
            <v>4.7418951000953955</v>
          </cell>
          <cell r="K217">
            <v>5.3115895702860589</v>
          </cell>
          <cell r="L217">
            <v>6.0257775197517809</v>
          </cell>
          <cell r="M217">
            <v>6.6639867557284003</v>
          </cell>
          <cell r="N217">
            <v>7.4243030020991743</v>
          </cell>
          <cell r="O217">
            <v>8.1395455799952039</v>
          </cell>
          <cell r="P217">
            <v>8.7600982657894022</v>
          </cell>
          <cell r="Q217">
            <v>9.5601691501446719</v>
          </cell>
          <cell r="R217">
            <v>10.382922834420615</v>
          </cell>
          <cell r="S217">
            <v>11.154423216370782</v>
          </cell>
          <cell r="T217">
            <v>11.843026171792019</v>
          </cell>
          <cell r="U217">
            <v>12.89000794724134</v>
          </cell>
          <cell r="V217">
            <v>13.736922613423864</v>
          </cell>
          <cell r="W217">
            <v>14.608084967662842</v>
          </cell>
          <cell r="X217">
            <v>15.014254008349097</v>
          </cell>
          <cell r="Y217">
            <v>16.268604131636664</v>
          </cell>
          <cell r="Z217">
            <v>17.258451387075493</v>
          </cell>
          <cell r="AA217">
            <v>18.139698979104107</v>
          </cell>
          <cell r="AB217">
            <v>19.116424340769832</v>
          </cell>
          <cell r="AC217">
            <v>20.031481810163466</v>
          </cell>
          <cell r="AD217">
            <v>21.321582750742142</v>
          </cell>
          <cell r="AE217">
            <v>22.045549041597845</v>
          </cell>
          <cell r="AF217">
            <v>23.058206826097486</v>
          </cell>
          <cell r="AG217">
            <v>24.34266496934821</v>
          </cell>
          <cell r="AH217">
            <v>25.361336071469417</v>
          </cell>
          <cell r="AI217">
            <v>26.576139326563602</v>
          </cell>
          <cell r="AJ217">
            <v>28.425189761030122</v>
          </cell>
          <cell r="AK217">
            <v>29.041058387818342</v>
          </cell>
          <cell r="AL217">
            <v>30.778339361545893</v>
          </cell>
          <cell r="AM217">
            <v>31.41821001936097</v>
          </cell>
          <cell r="AN217">
            <v>32.258740630457822</v>
          </cell>
          <cell r="AO217">
            <v>33.71065288686539</v>
          </cell>
          <cell r="AP217">
            <v>34.514323921668087</v>
          </cell>
          <cell r="AQ217">
            <v>36.236934386368944</v>
          </cell>
          <cell r="AR217">
            <v>38.370238307279848</v>
          </cell>
          <cell r="AS217">
            <v>39.769295020146259</v>
          </cell>
          <cell r="AT217">
            <v>40.169759102335881</v>
          </cell>
          <cell r="AU217">
            <v>42.919341304497244</v>
          </cell>
          <cell r="AV217">
            <v>43.583085980567461</v>
          </cell>
          <cell r="AW217">
            <v>44.448403060344724</v>
          </cell>
          <cell r="AX217">
            <v>46.871739693697023</v>
          </cell>
          <cell r="AY217">
            <v>49.33026068770171</v>
          </cell>
          <cell r="AZ217">
            <v>50.27332350047633</v>
          </cell>
          <cell r="BA217">
            <v>50.616746834795684</v>
          </cell>
          <cell r="BB217">
            <v>53.744863283294585</v>
          </cell>
          <cell r="BC217">
            <v>54.984143404660699</v>
          </cell>
          <cell r="BD217">
            <v>58.145618950618221</v>
          </cell>
          <cell r="BE217">
            <v>60.802229769205056</v>
          </cell>
          <cell r="BF217">
            <v>61.582461743614012</v>
          </cell>
          <cell r="BG217">
            <v>62.500925810374568</v>
          </cell>
          <cell r="BH217">
            <v>63.600020574372053</v>
          </cell>
          <cell r="BI217">
            <v>66.06654852693373</v>
          </cell>
          <cell r="BJ217">
            <v>68.452824106478388</v>
          </cell>
          <cell r="BK217">
            <v>70.428722337919851</v>
          </cell>
          <cell r="BL217">
            <v>72.618651858721918</v>
          </cell>
          <cell r="BM217">
            <v>73.753022352697016</v>
          </cell>
          <cell r="BN217">
            <v>76.700907332125709</v>
          </cell>
          <cell r="BO217">
            <v>81.204438384808043</v>
          </cell>
          <cell r="BP217">
            <v>82.998309392245105</v>
          </cell>
          <cell r="BQ217">
            <v>84</v>
          </cell>
        </row>
        <row r="218">
          <cell r="C218">
            <v>600</v>
          </cell>
          <cell r="D218">
            <v>0</v>
          </cell>
          <cell r="E218">
            <v>1.6395051743188318</v>
          </cell>
          <cell r="F218">
            <v>2.2622430894577459</v>
          </cell>
          <cell r="G218">
            <v>2.8443876661648004</v>
          </cell>
          <cell r="H218">
            <v>3.4828713940561631</v>
          </cell>
          <cell r="I218">
            <v>4.1253123670707748</v>
          </cell>
          <cell r="J218">
            <v>4.7882488155087435</v>
          </cell>
          <cell r="K218">
            <v>5.4878425231162691</v>
          </cell>
          <cell r="L218">
            <v>6.1858739960147542</v>
          </cell>
          <cell r="M218">
            <v>6.8095712680944196</v>
          </cell>
          <cell r="N218">
            <v>7.4334409756188764</v>
          </cell>
          <cell r="O218">
            <v>8.347501858785936</v>
          </cell>
          <cell r="P218">
            <v>8.8833232060485816</v>
          </cell>
          <cell r="Q218">
            <v>10.048893896099587</v>
          </cell>
          <cell r="R218">
            <v>10.617594942930465</v>
          </cell>
          <cell r="S218">
            <v>11.511492770825301</v>
          </cell>
          <cell r="T218">
            <v>12.338465458033568</v>
          </cell>
          <cell r="U218">
            <v>13.174315813904061</v>
          </cell>
          <cell r="V218">
            <v>14.079220840997946</v>
          </cell>
          <cell r="W218">
            <v>15.14367435078703</v>
          </cell>
          <cell r="X218">
            <v>15.818878199192397</v>
          </cell>
          <cell r="Y218">
            <v>16.893961507930474</v>
          </cell>
          <cell r="Z218">
            <v>17.731808059684965</v>
          </cell>
          <cell r="AA218">
            <v>18.754302612880792</v>
          </cell>
          <cell r="AB218">
            <v>19.589460522489599</v>
          </cell>
          <cell r="AC218">
            <v>21.141930109148575</v>
          </cell>
          <cell r="AD218">
            <v>22.248156771478001</v>
          </cell>
          <cell r="AE218">
            <v>22.902567754857088</v>
          </cell>
          <cell r="AF218">
            <v>24.175666557850999</v>
          </cell>
          <cell r="AG218">
            <v>25.334012981092933</v>
          </cell>
          <cell r="AH218">
            <v>26.583204310019404</v>
          </cell>
          <cell r="AI218">
            <v>28.241868050707215</v>
          </cell>
          <cell r="AJ218">
            <v>28.862890507308553</v>
          </cell>
          <cell r="AK218">
            <v>30.644230379858193</v>
          </cell>
          <cell r="AL218">
            <v>31.637278876582297</v>
          </cell>
          <cell r="AM218">
            <v>33.254184505881454</v>
          </cell>
          <cell r="AN218">
            <v>34.679780012188495</v>
          </cell>
          <cell r="AO218">
            <v>35.918097300450327</v>
          </cell>
          <cell r="AP218">
            <v>36.410415058210127</v>
          </cell>
          <cell r="AQ218">
            <v>37.899286248409723</v>
          </cell>
          <cell r="AR218">
            <v>39.87524211359446</v>
          </cell>
          <cell r="AS218">
            <v>41.011505604897749</v>
          </cell>
          <cell r="AT218">
            <v>42.907317790227836</v>
          </cell>
          <cell r="AU218">
            <v>44.627124057440724</v>
          </cell>
          <cell r="AV218">
            <v>47.120780286482258</v>
          </cell>
          <cell r="AW218">
            <v>48.031998697126575</v>
          </cell>
          <cell r="AX218">
            <v>49.157536246450604</v>
          </cell>
          <cell r="AY218">
            <v>52.690022180747846</v>
          </cell>
          <cell r="AZ218">
            <v>53.987542058106108</v>
          </cell>
          <cell r="BA218">
            <v>56.451881830331196</v>
          </cell>
          <cell r="BB218">
            <v>59</v>
          </cell>
          <cell r="BC218">
            <v>59.839507107931894</v>
          </cell>
          <cell r="BD218">
            <v>64.176903346881417</v>
          </cell>
          <cell r="BE218">
            <v>64.341841304798834</v>
          </cell>
          <cell r="BF218">
            <v>66.195319644402559</v>
          </cell>
          <cell r="BG218">
            <v>68.557669497455493</v>
          </cell>
          <cell r="BH218">
            <v>73.079499223416207</v>
          </cell>
          <cell r="BI218">
            <v>74</v>
          </cell>
          <cell r="BJ218">
            <v>75.300696519599214</v>
          </cell>
          <cell r="BK218">
            <v>79.93865953391763</v>
          </cell>
          <cell r="BL218">
            <v>81</v>
          </cell>
          <cell r="BM218">
            <v>83.035286562543192</v>
          </cell>
          <cell r="BN218">
            <v>86.039628531877142</v>
          </cell>
          <cell r="BO218">
            <v>89.082314133031304</v>
          </cell>
          <cell r="BP218">
            <v>89.236998939546922</v>
          </cell>
          <cell r="BQ218">
            <v>95.377046247425156</v>
          </cell>
        </row>
        <row r="219">
          <cell r="C219">
            <v>650</v>
          </cell>
          <cell r="D219">
            <v>0</v>
          </cell>
          <cell r="E219">
            <v>1.6565861096947188</v>
          </cell>
          <cell r="F219">
            <v>2.2666418034564657</v>
          </cell>
          <cell r="G219">
            <v>2.8647147357010971</v>
          </cell>
          <cell r="H219">
            <v>3.4769869610111503</v>
          </cell>
          <cell r="I219">
            <v>4.2042289753848063</v>
          </cell>
          <cell r="J219">
            <v>4.783773160832351</v>
          </cell>
          <cell r="K219">
            <v>5.5715764364995977</v>
          </cell>
          <cell r="L219">
            <v>6.2944170186477226</v>
          </cell>
          <cell r="M219">
            <v>6.9571405706625864</v>
          </cell>
          <cell r="N219">
            <v>7.7779095699156731</v>
          </cell>
          <cell r="O219">
            <v>8.4540121850057712</v>
          </cell>
          <cell r="P219">
            <v>9.5454338064505624</v>
          </cell>
          <cell r="Q219">
            <v>10.205061766089138</v>
          </cell>
          <cell r="R219">
            <v>10.878934908483641</v>
          </cell>
          <cell r="S219">
            <v>11.838234310016128</v>
          </cell>
          <cell r="T219">
            <v>13.063191632551915</v>
          </cell>
          <cell r="U219">
            <v>13.771067335830063</v>
          </cell>
          <cell r="V219">
            <v>14.467581842206924</v>
          </cell>
          <cell r="W219">
            <v>15.510150045014951</v>
          </cell>
          <cell r="X219">
            <v>16.570308863883277</v>
          </cell>
          <cell r="Y219">
            <v>17.554679430116717</v>
          </cell>
          <cell r="Z219">
            <v>18.655235223116886</v>
          </cell>
          <cell r="AA219">
            <v>19.276297554641928</v>
          </cell>
          <cell r="AB219">
            <v>20.700933172298697</v>
          </cell>
          <cell r="AC219">
            <v>21.724259012469165</v>
          </cell>
          <cell r="AD219">
            <v>22.69284270145754</v>
          </cell>
          <cell r="AE219">
            <v>24.274005957268674</v>
          </cell>
          <cell r="AF219">
            <v>25.53618330980175</v>
          </cell>
          <cell r="AG219">
            <v>26.551063347526547</v>
          </cell>
          <cell r="AH219">
            <v>28.188939354010003</v>
          </cell>
          <cell r="AI219">
            <v>28.917554600518635</v>
          </cell>
          <cell r="AJ219">
            <v>30.007523834389854</v>
          </cell>
          <cell r="AK219">
            <v>31.815401232259003</v>
          </cell>
          <cell r="AL219">
            <v>34.044104143064366</v>
          </cell>
          <cell r="AM219">
            <v>35.824091922581509</v>
          </cell>
          <cell r="AN219">
            <v>36.994218790270459</v>
          </cell>
          <cell r="AO219">
            <v>38.357314318263732</v>
          </cell>
          <cell r="AP219">
            <v>40.248220445922477</v>
          </cell>
          <cell r="AQ219">
            <v>40.825329930523715</v>
          </cell>
          <cell r="AR219">
            <v>42.995253005327804</v>
          </cell>
          <cell r="AS219">
            <v>44.082526789577464</v>
          </cell>
          <cell r="AT219">
            <v>47.809402686436584</v>
          </cell>
          <cell r="AU219">
            <v>48.026355196574258</v>
          </cell>
          <cell r="AV219">
            <v>49.814711759402016</v>
          </cell>
          <cell r="AW219">
            <v>52.214198135234398</v>
          </cell>
          <cell r="AX219">
            <v>54.778711306004325</v>
          </cell>
          <cell r="AY219">
            <v>57.236857672902332</v>
          </cell>
          <cell r="AZ219">
            <v>59</v>
          </cell>
          <cell r="BA219">
            <v>61.617669852770106</v>
          </cell>
          <cell r="BB219">
            <v>64.207219854217584</v>
          </cell>
          <cell r="BC219">
            <v>64.630108593326398</v>
          </cell>
          <cell r="BD219">
            <v>69.583986212095652</v>
          </cell>
          <cell r="BE219">
            <v>70.525349730631817</v>
          </cell>
          <cell r="BF219">
            <v>74.925254808588448</v>
          </cell>
          <cell r="BG219">
            <v>78.417605337542582</v>
          </cell>
          <cell r="BH219">
            <v>78.487079616081786</v>
          </cell>
          <cell r="BI219">
            <v>80</v>
          </cell>
          <cell r="BJ219">
            <v>81.702732839179674</v>
          </cell>
          <cell r="BK219">
            <v>85.885323152830907</v>
          </cell>
          <cell r="BL219">
            <v>90</v>
          </cell>
          <cell r="BM219">
            <v>94.56565388374861</v>
          </cell>
          <cell r="BN219">
            <v>98</v>
          </cell>
          <cell r="BO219">
            <v>101.20555404300771</v>
          </cell>
          <cell r="BP219">
            <v>104.57703847490328</v>
          </cell>
          <cell r="BQ219">
            <v>108.39127814954819</v>
          </cell>
        </row>
        <row r="220">
          <cell r="C220">
            <v>700</v>
          </cell>
          <cell r="D220">
            <v>0</v>
          </cell>
          <cell r="E220">
            <v>1.7135405494062976</v>
          </cell>
          <cell r="F220">
            <v>2.2786573391675158</v>
          </cell>
          <cell r="G220">
            <v>2.9684766507739564</v>
          </cell>
          <cell r="H220">
            <v>3.5926198723423837</v>
          </cell>
          <cell r="I220">
            <v>4.2709248470163557</v>
          </cell>
          <cell r="J220">
            <v>4.9213188545926387</v>
          </cell>
          <cell r="K220">
            <v>5.6576435530572811</v>
          </cell>
          <cell r="L220">
            <v>6.4263286509208291</v>
          </cell>
          <cell r="M220">
            <v>7.184816603976115</v>
          </cell>
          <cell r="N220">
            <v>7.8622771186140232</v>
          </cell>
          <cell r="O220">
            <v>8.7449328295876683</v>
          </cell>
          <cell r="P220">
            <v>9.5462278092268029</v>
          </cell>
          <cell r="Q220">
            <v>10.579998816529191</v>
          </cell>
          <cell r="R220">
            <v>11.292923627696155</v>
          </cell>
          <cell r="S220">
            <v>12.128652234560946</v>
          </cell>
          <cell r="T220">
            <v>12.930911340854657</v>
          </cell>
          <cell r="U220">
            <v>14.131092955424798</v>
          </cell>
          <cell r="V220">
            <v>15.083035483099268</v>
          </cell>
          <cell r="W220">
            <v>16.141194307014725</v>
          </cell>
          <cell r="X220">
            <v>16.670674792829121</v>
          </cell>
          <cell r="Y220">
            <v>18.204651158713734</v>
          </cell>
          <cell r="Z220">
            <v>19.329548850832523</v>
          </cell>
          <cell r="AA220">
            <v>20.106474017918138</v>
          </cell>
          <cell r="AB220">
            <v>21.689299514646219</v>
          </cell>
          <cell r="AC220">
            <v>22.355836929808891</v>
          </cell>
          <cell r="AD220">
            <v>24.367916465838604</v>
          </cell>
          <cell r="AE220">
            <v>25.192072062240282</v>
          </cell>
          <cell r="AF220">
            <v>27.111668008830232</v>
          </cell>
          <cell r="AG220">
            <v>28.204055330101419</v>
          </cell>
          <cell r="AH220">
            <v>29.92150119587982</v>
          </cell>
          <cell r="AI220">
            <v>30.61250686827465</v>
          </cell>
          <cell r="AJ220">
            <v>32.507293908406474</v>
          </cell>
          <cell r="AK220">
            <v>34.811667526342553</v>
          </cell>
          <cell r="AL220">
            <v>35.737282956672566</v>
          </cell>
          <cell r="AM220">
            <v>37</v>
          </cell>
          <cell r="AN220">
            <v>37.8708476545332</v>
          </cell>
          <cell r="AO220">
            <v>39.535740953298834</v>
          </cell>
          <cell r="AP220">
            <v>41.565054392028266</v>
          </cell>
          <cell r="AQ220">
            <v>44.897962373043477</v>
          </cell>
          <cell r="AR220">
            <v>46.170252911054895</v>
          </cell>
          <cell r="AS220">
            <v>48</v>
          </cell>
          <cell r="AT220">
            <v>49.055238305863</v>
          </cell>
          <cell r="AU220">
            <v>53.125554460281528</v>
          </cell>
          <cell r="AV220">
            <v>53.952061662096256</v>
          </cell>
          <cell r="AW220">
            <v>55.126286059291473</v>
          </cell>
          <cell r="AX220">
            <v>58.872622762992883</v>
          </cell>
          <cell r="AY220">
            <v>61.132375796354125</v>
          </cell>
          <cell r="AZ220">
            <v>61.562240188397361</v>
          </cell>
          <cell r="BA220">
            <v>65.36691500228001</v>
          </cell>
          <cell r="BB220">
            <v>66.217140243945536</v>
          </cell>
          <cell r="BC220">
            <v>71.709443690290527</v>
          </cell>
          <cell r="BD220">
            <v>75.48365986187855</v>
          </cell>
          <cell r="BE220">
            <v>78</v>
          </cell>
          <cell r="BF220">
            <v>80.736957619754364</v>
          </cell>
          <cell r="BG220">
            <v>81.620977713216817</v>
          </cell>
          <cell r="BH220">
            <v>85.506963657783615</v>
          </cell>
          <cell r="BI220">
            <v>88.398656735026051</v>
          </cell>
          <cell r="BJ220">
            <v>92.398287520999546</v>
          </cell>
          <cell r="BK220">
            <v>96.42796404341243</v>
          </cell>
          <cell r="BL220">
            <v>99</v>
          </cell>
          <cell r="BM220">
            <v>101.54619277072938</v>
          </cell>
          <cell r="BN220">
            <v>104.16103828305864</v>
          </cell>
          <cell r="BO220">
            <v>110.64714811762748</v>
          </cell>
          <cell r="BP220">
            <v>111.49489226843194</v>
          </cell>
          <cell r="BQ220">
            <v>113.29461121575524</v>
          </cell>
        </row>
        <row r="221">
          <cell r="C221">
            <v>750</v>
          </cell>
          <cell r="D221">
            <v>0</v>
          </cell>
          <cell r="E221">
            <v>1.6834129468326389</v>
          </cell>
          <cell r="F221">
            <v>2.3089906438725896</v>
          </cell>
          <cell r="G221">
            <v>2.9507251405116159</v>
          </cell>
          <cell r="H221">
            <v>3.5834553802424507</v>
          </cell>
          <cell r="I221">
            <v>4.335036526063158</v>
          </cell>
          <cell r="J221">
            <v>5.0710031759106764</v>
          </cell>
          <cell r="K221">
            <v>5.7804346303303253</v>
          </cell>
          <cell r="L221">
            <v>6.5437606137780842</v>
          </cell>
          <cell r="M221">
            <v>7.3753990205691577</v>
          </cell>
          <cell r="N221">
            <v>8.0538454472787944</v>
          </cell>
          <cell r="O221">
            <v>8.9341527140100716</v>
          </cell>
          <cell r="P221">
            <v>9.8338032961047261</v>
          </cell>
          <cell r="Q221">
            <v>10.570864622413167</v>
          </cell>
          <cell r="R221">
            <v>11.464475102581481</v>
          </cell>
          <cell r="S221">
            <v>12.65504639056018</v>
          </cell>
          <cell r="T221">
            <v>13.528745964888778</v>
          </cell>
          <cell r="U221">
            <v>14.430492920177329</v>
          </cell>
          <cell r="V221">
            <v>15.676345212002863</v>
          </cell>
          <cell r="W221">
            <v>16.606183330019114</v>
          </cell>
          <cell r="X221">
            <v>17.796306561610738</v>
          </cell>
          <cell r="Y221">
            <v>19.258018523420496</v>
          </cell>
          <cell r="Z221">
            <v>20.53799595340282</v>
          </cell>
          <cell r="AA221">
            <v>21.418914652932866</v>
          </cell>
          <cell r="AB221">
            <v>23.033863841682322</v>
          </cell>
          <cell r="AC221">
            <v>23.727600923749758</v>
          </cell>
          <cell r="AD221">
            <v>25.195686026514881</v>
          </cell>
          <cell r="AE221">
            <v>26.964345919899408</v>
          </cell>
          <cell r="AF221">
            <v>28.097080827143063</v>
          </cell>
          <cell r="AG221">
            <v>30.262649017236665</v>
          </cell>
          <cell r="AH221">
            <v>31.338672619756004</v>
          </cell>
          <cell r="AI221">
            <v>32.636418769709834</v>
          </cell>
          <cell r="AJ221">
            <v>34.080781137493105</v>
          </cell>
          <cell r="AK221">
            <v>36.900442638537079</v>
          </cell>
          <cell r="AL221">
            <v>37.392984352559445</v>
          </cell>
          <cell r="AM221">
            <v>40.013539720638086</v>
          </cell>
          <cell r="AN221">
            <v>42.063228182695738</v>
          </cell>
          <cell r="AO221">
            <v>43.437764194714752</v>
          </cell>
          <cell r="AP221">
            <v>45.757755034349508</v>
          </cell>
          <cell r="AQ221">
            <v>46.882698776234172</v>
          </cell>
          <cell r="AR221">
            <v>50.150076181124469</v>
          </cell>
          <cell r="AS221">
            <v>52.474317053450839</v>
          </cell>
          <cell r="AT221">
            <v>54.935162597030057</v>
          </cell>
          <cell r="AU221">
            <v>57.56435844754921</v>
          </cell>
          <cell r="AV221">
            <v>57.956212734975942</v>
          </cell>
          <cell r="AW221">
            <v>61.948546911658205</v>
          </cell>
          <cell r="AX221">
            <v>64.749416540631543</v>
          </cell>
          <cell r="AY221">
            <v>68.797299762606229</v>
          </cell>
          <cell r="AZ221">
            <v>69.104477439781988</v>
          </cell>
          <cell r="BA221">
            <v>69.916665730147031</v>
          </cell>
          <cell r="BB221">
            <v>78.711121464696916</v>
          </cell>
          <cell r="BC221">
            <v>79</v>
          </cell>
          <cell r="BD221">
            <v>83.385811370568334</v>
          </cell>
          <cell r="BE221">
            <v>83.96553951250344</v>
          </cell>
          <cell r="BF221">
            <v>88.160749792604719</v>
          </cell>
          <cell r="BG221">
            <v>93</v>
          </cell>
          <cell r="BH221">
            <v>98.045621152871448</v>
          </cell>
          <cell r="BI221">
            <v>99.32872642967331</v>
          </cell>
          <cell r="BJ221">
            <v>104.71969126698959</v>
          </cell>
          <cell r="BK221">
            <v>107</v>
          </cell>
          <cell r="BL221">
            <v>110.20865638572403</v>
          </cell>
          <cell r="BM221">
            <v>117.47249345127467</v>
          </cell>
          <cell r="BN221">
            <v>118</v>
          </cell>
          <cell r="BO221">
            <v>118.435552825114</v>
          </cell>
          <cell r="BP221">
            <v>122.46454298039278</v>
          </cell>
          <cell r="BQ221">
            <v>130.50227334737568</v>
          </cell>
        </row>
        <row r="222">
          <cell r="C222">
            <v>800</v>
          </cell>
          <cell r="D222">
            <v>0</v>
          </cell>
          <cell r="E222">
            <v>1.6836732975013478</v>
          </cell>
          <cell r="F222">
            <v>2.3488151291160544</v>
          </cell>
          <cell r="G222">
            <v>2.9891800509854773</v>
          </cell>
          <cell r="H222">
            <v>3.6778644135651297</v>
          </cell>
          <cell r="I222">
            <v>4.4207203967131132</v>
          </cell>
          <cell r="J222">
            <v>5.1551112958881671</v>
          </cell>
          <cell r="K222">
            <v>5.8489346449230641</v>
          </cell>
          <cell r="L222">
            <v>6.601879289229462</v>
          </cell>
          <cell r="M222">
            <v>7.487042559883708</v>
          </cell>
          <cell r="N222">
            <v>8.4207681544075168</v>
          </cell>
          <cell r="O222">
            <v>9.1869213843870892</v>
          </cell>
          <cell r="P222">
            <v>9.9540021846966411</v>
          </cell>
          <cell r="Q222">
            <v>10.853670975282112</v>
          </cell>
          <cell r="R222">
            <v>12.148484295301776</v>
          </cell>
          <cell r="S222">
            <v>13.208162655353636</v>
          </cell>
          <cell r="T222">
            <v>14.098957411842688</v>
          </cell>
          <cell r="U222">
            <v>15.099158931705723</v>
          </cell>
          <cell r="V222">
            <v>16.269172920391277</v>
          </cell>
          <cell r="W222">
            <v>17.129141578343706</v>
          </cell>
          <cell r="X222">
            <v>18.470603325627913</v>
          </cell>
          <cell r="Y222">
            <v>19.833311535330594</v>
          </cell>
          <cell r="Z222">
            <v>21.055371854504166</v>
          </cell>
          <cell r="AA222">
            <v>22.291748555592445</v>
          </cell>
          <cell r="AB222">
            <v>24.289327855789974</v>
          </cell>
          <cell r="AC222">
            <v>25.346126040104227</v>
          </cell>
          <cell r="AD222">
            <v>26.944389565622057</v>
          </cell>
          <cell r="AE222">
            <v>28.449829973091763</v>
          </cell>
          <cell r="AF222">
            <v>29.484082891911253</v>
          </cell>
          <cell r="AG222">
            <v>31.90122916734931</v>
          </cell>
          <cell r="AH222">
            <v>32.31675111494225</v>
          </cell>
          <cell r="AI222">
            <v>34.867783056819022</v>
          </cell>
          <cell r="AJ222">
            <v>37.607367973133641</v>
          </cell>
          <cell r="AK222">
            <v>38.188351576472741</v>
          </cell>
          <cell r="AL222">
            <v>40.028643710247174</v>
          </cell>
          <cell r="AM222">
            <v>41.96369741261698</v>
          </cell>
          <cell r="AN222">
            <v>45.134677897757342</v>
          </cell>
          <cell r="AO222">
            <v>46.02233869737185</v>
          </cell>
          <cell r="AP222">
            <v>48.664679399109033</v>
          </cell>
          <cell r="AQ222">
            <v>51.887995126894594</v>
          </cell>
          <cell r="AR222">
            <v>54.453250669846192</v>
          </cell>
          <cell r="AS222">
            <v>55.949446709015803</v>
          </cell>
          <cell r="AT222">
            <v>58.461376067888274</v>
          </cell>
          <cell r="AU222">
            <v>59.882664199053693</v>
          </cell>
          <cell r="AV222">
            <v>64.768711949433481</v>
          </cell>
          <cell r="AW222">
            <v>67.556893650814132</v>
          </cell>
          <cell r="AX222">
            <v>70.132383026088547</v>
          </cell>
          <cell r="AY222">
            <v>74.307049138010541</v>
          </cell>
          <cell r="AZ222">
            <v>74.988398599680011</v>
          </cell>
          <cell r="BA222">
            <v>78.667359058103017</v>
          </cell>
          <cell r="BB222">
            <v>81.715263932354148</v>
          </cell>
          <cell r="BC222">
            <v>82.175482151951783</v>
          </cell>
          <cell r="BD222">
            <v>92.453424578189995</v>
          </cell>
          <cell r="BE222">
            <v>93.653841304869644</v>
          </cell>
          <cell r="BF222">
            <v>98.686924143173201</v>
          </cell>
          <cell r="BG222">
            <v>102</v>
          </cell>
          <cell r="BH222">
            <v>105.55484378392694</v>
          </cell>
          <cell r="BI222">
            <v>110.75219783408464</v>
          </cell>
          <cell r="BJ222">
            <v>117.93534965847653</v>
          </cell>
          <cell r="BK222">
            <v>119</v>
          </cell>
          <cell r="BL222">
            <v>120.64963914237629</v>
          </cell>
          <cell r="BM222">
            <v>129.29317754800726</v>
          </cell>
          <cell r="BN222">
            <v>134.18924829934289</v>
          </cell>
          <cell r="BO222">
            <v>142</v>
          </cell>
          <cell r="BP222">
            <v>149.62556685017319</v>
          </cell>
          <cell r="BQ222">
            <v>153.00728074115256</v>
          </cell>
        </row>
        <row r="223">
          <cell r="C223">
            <v>850</v>
          </cell>
          <cell r="D223">
            <v>0</v>
          </cell>
          <cell r="E223">
            <v>1.6936649930181173</v>
          </cell>
          <cell r="F223">
            <v>2.3332600536853088</v>
          </cell>
          <cell r="G223">
            <v>3.0787178944697264</v>
          </cell>
          <cell r="H223">
            <v>3.739837940227511</v>
          </cell>
          <cell r="I223">
            <v>4.4726805012020652</v>
          </cell>
          <cell r="J223">
            <v>5.2104843866798758</v>
          </cell>
          <cell r="K223">
            <v>5.957406311836368</v>
          </cell>
          <cell r="L223">
            <v>6.7420853803944949</v>
          </cell>
          <cell r="M223">
            <v>7.6895331712220338</v>
          </cell>
          <cell r="N223">
            <v>8.6715609566697029</v>
          </cell>
          <cell r="O223">
            <v>9.3606216683875516</v>
          </cell>
          <cell r="P223">
            <v>10.193597688941958</v>
          </cell>
          <cell r="Q223">
            <v>11.292204053167398</v>
          </cell>
          <cell r="R223">
            <v>12.394784526070312</v>
          </cell>
          <cell r="S223">
            <v>13.453123867726289</v>
          </cell>
          <cell r="T223">
            <v>14.396784439491244</v>
          </cell>
          <cell r="U223">
            <v>15.553912731836714</v>
          </cell>
          <cell r="V223">
            <v>16.541591572145062</v>
          </cell>
          <cell r="W223">
            <v>17.737705688672332</v>
          </cell>
          <cell r="X223">
            <v>19.280283983570111</v>
          </cell>
          <cell r="Y223">
            <v>20.629378929696834</v>
          </cell>
          <cell r="Z223">
            <v>22.338148609139175</v>
          </cell>
          <cell r="AA223">
            <v>23.658923461160089</v>
          </cell>
          <cell r="AB223">
            <v>25.195138780080704</v>
          </cell>
          <cell r="AC223">
            <v>26.580169894533345</v>
          </cell>
          <cell r="AD223">
            <v>28.101615080451364</v>
          </cell>
          <cell r="AE223">
            <v>29.445825283382629</v>
          </cell>
          <cell r="AF223">
            <v>30.771862766988541</v>
          </cell>
          <cell r="AG223">
            <v>32.975307978398661</v>
          </cell>
          <cell r="AH223">
            <v>35.458235127606294</v>
          </cell>
          <cell r="AI223">
            <v>37.088439153181895</v>
          </cell>
          <cell r="AJ223">
            <v>40.016409608083976</v>
          </cell>
          <cell r="AK223">
            <v>40.891649824705176</v>
          </cell>
          <cell r="AL223">
            <v>42.823274641672285</v>
          </cell>
          <cell r="AM223">
            <v>44.456748735049629</v>
          </cell>
          <cell r="AN223">
            <v>48.340582225866804</v>
          </cell>
          <cell r="AO223">
            <v>50</v>
          </cell>
          <cell r="AP223">
            <v>50.570945290723465</v>
          </cell>
          <cell r="AQ223">
            <v>56.564590329875294</v>
          </cell>
          <cell r="AR223">
            <v>56.666744897140582</v>
          </cell>
          <cell r="AS223">
            <v>60.063528921376694</v>
          </cell>
          <cell r="AT223">
            <v>62.694646144850928</v>
          </cell>
          <cell r="AU223">
            <v>65.15656847000146</v>
          </cell>
          <cell r="AV223">
            <v>71.383060804618211</v>
          </cell>
          <cell r="AW223">
            <v>73.618483991197706</v>
          </cell>
          <cell r="AX223">
            <v>76</v>
          </cell>
          <cell r="AY223">
            <v>77.89588294412745</v>
          </cell>
          <cell r="AZ223">
            <v>79.087047102763705</v>
          </cell>
          <cell r="BA223">
            <v>87.451065402305133</v>
          </cell>
          <cell r="BB223">
            <v>90.199833348070356</v>
          </cell>
          <cell r="BC223">
            <v>96.01941349391025</v>
          </cell>
          <cell r="BD223">
            <v>98.512823984311154</v>
          </cell>
          <cell r="BE223">
            <v>102.03784454639593</v>
          </cell>
          <cell r="BF223">
            <v>104.55468823136509</v>
          </cell>
          <cell r="BG223">
            <v>115.95612924726524</v>
          </cell>
          <cell r="BH223">
            <v>122.69567106545561</v>
          </cell>
          <cell r="BI223">
            <v>123.28728107719162</v>
          </cell>
          <cell r="BJ223">
            <v>124.5716634961033</v>
          </cell>
          <cell r="BK223">
            <v>132.35338459479556</v>
          </cell>
          <cell r="BL223">
            <v>141.8341421207947</v>
          </cell>
          <cell r="BM223">
            <v>146.872186834366</v>
          </cell>
          <cell r="BN223">
            <v>159.16497886980744</v>
          </cell>
          <cell r="BO223">
            <v>162</v>
          </cell>
          <cell r="BP223">
            <v>166.73080150936309</v>
          </cell>
          <cell r="BQ223">
            <v>168.1836263363821</v>
          </cell>
        </row>
        <row r="224">
          <cell r="C224">
            <v>900</v>
          </cell>
          <cell r="D224">
            <v>0</v>
          </cell>
          <cell r="E224">
            <v>1.7319735640415204</v>
          </cell>
          <cell r="F224">
            <v>2.3830108956957896</v>
          </cell>
          <cell r="G224">
            <v>3.1269007170210577</v>
          </cell>
          <cell r="H224">
            <v>3.7653370489902231</v>
          </cell>
          <cell r="I224">
            <v>4.5373038872686049</v>
          </cell>
          <cell r="J224">
            <v>5.3030593514975521</v>
          </cell>
          <cell r="K224">
            <v>6.0883320592914396</v>
          </cell>
          <cell r="L224">
            <v>6.9669779455770593</v>
          </cell>
          <cell r="M224">
            <v>7.9829380486798733</v>
          </cell>
          <cell r="N224">
            <v>8.7166694772527009</v>
          </cell>
          <cell r="O224">
            <v>9.6985200940249889</v>
          </cell>
          <cell r="P224">
            <v>10.62671601334222</v>
          </cell>
          <cell r="Q224">
            <v>11.505356319322637</v>
          </cell>
          <cell r="R224">
            <v>12.910301896519213</v>
          </cell>
          <cell r="S224">
            <v>14.153502023162481</v>
          </cell>
          <cell r="T224">
            <v>15.123844845485264</v>
          </cell>
          <cell r="U224">
            <v>16.306276319928532</v>
          </cell>
          <cell r="V224">
            <v>17.570022262918481</v>
          </cell>
          <cell r="W224">
            <v>18.873656078268546</v>
          </cell>
          <cell r="X224">
            <v>20.181653296013426</v>
          </cell>
          <cell r="Y224">
            <v>21.162680464341459</v>
          </cell>
          <cell r="Z224">
            <v>22.927502282750314</v>
          </cell>
          <cell r="AA224">
            <v>24.526866719818418</v>
          </cell>
          <cell r="AB224">
            <v>26.162155777073739</v>
          </cell>
          <cell r="AC224">
            <v>27.250968544925687</v>
          </cell>
          <cell r="AD224">
            <v>29.103197945462277</v>
          </cell>
          <cell r="AE224">
            <v>31.022343492906355</v>
          </cell>
          <cell r="AF224">
            <v>34.6417044977538</v>
          </cell>
          <cell r="AG224">
            <v>35.779236481723316</v>
          </cell>
          <cell r="AH224">
            <v>37.4025943828781</v>
          </cell>
          <cell r="AI224">
            <v>38.468746183155226</v>
          </cell>
          <cell r="AJ224">
            <v>40.695191731030278</v>
          </cell>
          <cell r="AK224">
            <v>44.315440367679528</v>
          </cell>
          <cell r="AL224">
            <v>46.377907961741208</v>
          </cell>
          <cell r="AM224">
            <v>47.7205463263547</v>
          </cell>
          <cell r="AN224">
            <v>50.207784460246529</v>
          </cell>
          <cell r="AO224">
            <v>53.804364215295223</v>
          </cell>
          <cell r="AP224">
            <v>56.901298659551792</v>
          </cell>
          <cell r="AQ224">
            <v>58.339302232379247</v>
          </cell>
          <cell r="AR224">
            <v>60.681543014078471</v>
          </cell>
          <cell r="AS224">
            <v>66.222242139799263</v>
          </cell>
          <cell r="AT224">
            <v>70.073345291106165</v>
          </cell>
          <cell r="AU224">
            <v>71.479426587982431</v>
          </cell>
          <cell r="AV224">
            <v>75.599566469264843</v>
          </cell>
          <cell r="AW224">
            <v>82.43024550348369</v>
          </cell>
          <cell r="AX224">
            <v>84</v>
          </cell>
          <cell r="AY224">
            <v>84.643709856156548</v>
          </cell>
          <cell r="AZ224">
            <v>91.34679575554793</v>
          </cell>
          <cell r="BA224">
            <v>94</v>
          </cell>
          <cell r="BB224">
            <v>95.905384919939721</v>
          </cell>
          <cell r="BC224">
            <v>106.07185781109328</v>
          </cell>
          <cell r="BD224">
            <v>107</v>
          </cell>
          <cell r="BE224">
            <v>108.71683848193025</v>
          </cell>
          <cell r="BF224">
            <v>114.07773298613864</v>
          </cell>
          <cell r="BG224">
            <v>128.61829198396669</v>
          </cell>
          <cell r="BH224">
            <v>132</v>
          </cell>
          <cell r="BI224">
            <v>135.06269663531242</v>
          </cell>
          <cell r="BJ224">
            <v>145.83149960290686</v>
          </cell>
          <cell r="BK224">
            <v>150.70652605799896</v>
          </cell>
          <cell r="BL224">
            <v>153.28884348117128</v>
          </cell>
          <cell r="BM224">
            <v>158.69448180013504</v>
          </cell>
          <cell r="BN224">
            <v>167.75784053515048</v>
          </cell>
          <cell r="BO224">
            <v>168.4263612709349</v>
          </cell>
          <cell r="BP224">
            <v>188.17747922309124</v>
          </cell>
          <cell r="BQ224">
            <v>208.89185109023529</v>
          </cell>
        </row>
        <row r="225">
          <cell r="C225">
            <v>950</v>
          </cell>
          <cell r="D225">
            <v>0</v>
          </cell>
          <cell r="E225">
            <v>1.7553576406580229</v>
          </cell>
          <cell r="F225">
            <v>2.4372811298412791</v>
          </cell>
          <cell r="G225">
            <v>3.1470434183317071</v>
          </cell>
          <cell r="H225">
            <v>3.8515711089676268</v>
          </cell>
          <cell r="I225">
            <v>4.6216909274985536</v>
          </cell>
          <cell r="J225">
            <v>5.4373002732869162</v>
          </cell>
          <cell r="K225">
            <v>6.2458223178468613</v>
          </cell>
          <cell r="L225">
            <v>7.121094552095026</v>
          </cell>
          <cell r="M225">
            <v>8.0083849355536429</v>
          </cell>
          <cell r="N225">
            <v>8.8193717271032064</v>
          </cell>
          <cell r="O225">
            <v>10.154867982088813</v>
          </cell>
          <cell r="P225">
            <v>11.028957691460024</v>
          </cell>
          <cell r="Q225">
            <v>12.156628185285637</v>
          </cell>
          <cell r="R225">
            <v>13.241923183712654</v>
          </cell>
          <cell r="S225">
            <v>14.326510446236465</v>
          </cell>
          <cell r="T225">
            <v>15.363092628343923</v>
          </cell>
          <cell r="U225">
            <v>16.733053537965883</v>
          </cell>
          <cell r="V225">
            <v>17.941624000529991</v>
          </cell>
          <cell r="W225">
            <v>19.612445640432956</v>
          </cell>
          <cell r="X225">
            <v>20.619278670445929</v>
          </cell>
          <cell r="Y225">
            <v>22.268905677765286</v>
          </cell>
          <cell r="Z225">
            <v>23.842538900200505</v>
          </cell>
          <cell r="AA225">
            <v>24.988230200408442</v>
          </cell>
          <cell r="AB225">
            <v>27.607339146637877</v>
          </cell>
          <cell r="AC225">
            <v>29.008325300721957</v>
          </cell>
          <cell r="AD225">
            <v>30.951651846316384</v>
          </cell>
          <cell r="AE225">
            <v>33.860858052517614</v>
          </cell>
          <cell r="AF225">
            <v>35.534788295696067</v>
          </cell>
          <cell r="AG225">
            <v>37.808548348328522</v>
          </cell>
          <cell r="AH225">
            <v>39.684333857362049</v>
          </cell>
          <cell r="AI225">
            <v>40.570937084630323</v>
          </cell>
          <cell r="AJ225">
            <v>44.388495570919005</v>
          </cell>
          <cell r="AK225">
            <v>47.056887703003468</v>
          </cell>
          <cell r="AL225">
            <v>50.018614479755236</v>
          </cell>
          <cell r="AM225">
            <v>53.236009681469731</v>
          </cell>
          <cell r="AN225">
            <v>55.29235532956217</v>
          </cell>
          <cell r="AO225">
            <v>57.301628471347925</v>
          </cell>
          <cell r="AP225">
            <v>61.146838891684887</v>
          </cell>
          <cell r="AQ225">
            <v>64.215649475827021</v>
          </cell>
          <cell r="AR225">
            <v>66.387489339854909</v>
          </cell>
          <cell r="AS225">
            <v>72.285414721739897</v>
          </cell>
          <cell r="AT225">
            <v>74.606780761605307</v>
          </cell>
          <cell r="AU225">
            <v>79.420068606822241</v>
          </cell>
          <cell r="AV225">
            <v>85.066809327111585</v>
          </cell>
          <cell r="AW225">
            <v>89</v>
          </cell>
          <cell r="AX225">
            <v>95.926043508090771</v>
          </cell>
          <cell r="AY225">
            <v>98.49596072036573</v>
          </cell>
          <cell r="AZ225">
            <v>98.538645302324596</v>
          </cell>
          <cell r="BA225">
            <v>103.02812267273706</v>
          </cell>
          <cell r="BB225">
            <v>105.76418181290677</v>
          </cell>
          <cell r="BC225">
            <v>117.47296645282812</v>
          </cell>
          <cell r="BD225">
            <v>126.57732771570765</v>
          </cell>
          <cell r="BE225">
            <v>130</v>
          </cell>
          <cell r="BF225">
            <v>134.67187244162841</v>
          </cell>
          <cell r="BG225">
            <v>141.00539608226563</v>
          </cell>
          <cell r="BH225">
            <v>142.68127737126235</v>
          </cell>
          <cell r="BI225">
            <v>156.12818348072426</v>
          </cell>
          <cell r="BJ225">
            <v>174.32772544048308</v>
          </cell>
          <cell r="BK225">
            <v>175</v>
          </cell>
          <cell r="BL225">
            <v>175.78168564231154</v>
          </cell>
          <cell r="BM225">
            <v>189.56109675740927</v>
          </cell>
          <cell r="BN225">
            <v>198</v>
          </cell>
          <cell r="BO225">
            <v>210.46319645839449</v>
          </cell>
          <cell r="BP225">
            <v>219</v>
          </cell>
          <cell r="BQ225">
            <v>242.3565705507493</v>
          </cell>
        </row>
        <row r="226">
          <cell r="C226">
            <v>1000</v>
          </cell>
          <cell r="D226">
            <v>0</v>
          </cell>
          <cell r="E226">
            <v>1.7622884752141479</v>
          </cell>
          <cell r="F226">
            <v>2.4522762169213328</v>
          </cell>
          <cell r="G226">
            <v>3.1223447040776047</v>
          </cell>
          <cell r="H226">
            <v>3.9222607265063139</v>
          </cell>
          <cell r="I226">
            <v>4.7257308616514848</v>
          </cell>
          <cell r="J226">
            <v>5.6106962266715721</v>
          </cell>
          <cell r="K226">
            <v>6.325268052255864</v>
          </cell>
          <cell r="L226">
            <v>7.2587545044101969</v>
          </cell>
          <cell r="M226">
            <v>8.2454066081193833</v>
          </cell>
          <cell r="N226">
            <v>9.2520977530622144</v>
          </cell>
          <cell r="O226">
            <v>10.252248767637319</v>
          </cell>
          <cell r="P226">
            <v>11.172814305658285</v>
          </cell>
          <cell r="Q226">
            <v>12.255345936597573</v>
          </cell>
          <cell r="R226">
            <v>13.585456061946157</v>
          </cell>
          <cell r="S226">
            <v>14.608317641486025</v>
          </cell>
          <cell r="T226">
            <v>16.025435312502612</v>
          </cell>
          <cell r="U226">
            <v>17.70905946614554</v>
          </cell>
          <cell r="V226">
            <v>18.676384204979477</v>
          </cell>
          <cell r="W226">
            <v>20.344886626033219</v>
          </cell>
          <cell r="X226">
            <v>21.841487746034275</v>
          </cell>
          <cell r="Y226">
            <v>23.551413217395201</v>
          </cell>
          <cell r="Z226">
            <v>25.579441967709268</v>
          </cell>
          <cell r="AA226">
            <v>27.153884294512714</v>
          </cell>
          <cell r="AB226">
            <v>28.667810862626951</v>
          </cell>
          <cell r="AC226">
            <v>31.398963719743925</v>
          </cell>
          <cell r="AD226">
            <v>33.418900272687516</v>
          </cell>
          <cell r="AE226">
            <v>35.364615586645463</v>
          </cell>
          <cell r="AF226">
            <v>37.282818918236998</v>
          </cell>
          <cell r="AG226">
            <v>39.378734943233546</v>
          </cell>
          <cell r="AH226">
            <v>41.828868392212378</v>
          </cell>
          <cell r="AI226">
            <v>44.746009293112685</v>
          </cell>
          <cell r="AJ226">
            <v>47.607744102219115</v>
          </cell>
          <cell r="AK226">
            <v>49.916794557851922</v>
          </cell>
          <cell r="AL226">
            <v>52.988149514373063</v>
          </cell>
          <cell r="AM226">
            <v>56.240044676918387</v>
          </cell>
          <cell r="AN226">
            <v>60.326181942082854</v>
          </cell>
          <cell r="AO226">
            <v>63.934290470838967</v>
          </cell>
          <cell r="AP226">
            <v>64.828932094620157</v>
          </cell>
          <cell r="AQ226">
            <v>67.815654619692424</v>
          </cell>
          <cell r="AR226">
            <v>72.592935425770889</v>
          </cell>
          <cell r="AS226">
            <v>79.107699780683816</v>
          </cell>
          <cell r="AT226">
            <v>83.72774159871831</v>
          </cell>
          <cell r="AU226">
            <v>87.272482140191102</v>
          </cell>
          <cell r="AV226">
            <v>90.026955337827317</v>
          </cell>
          <cell r="AW226">
            <v>94.077458161808352</v>
          </cell>
          <cell r="AX226">
            <v>99.864930544017156</v>
          </cell>
          <cell r="AY226">
            <v>111.14017389979669</v>
          </cell>
          <cell r="AZ226">
            <v>114.59902132942972</v>
          </cell>
          <cell r="BA226">
            <v>116.57192020402428</v>
          </cell>
          <cell r="BB226">
            <v>126.93838627342582</v>
          </cell>
          <cell r="BC226">
            <v>129.56070992544636</v>
          </cell>
          <cell r="BD226">
            <v>136</v>
          </cell>
          <cell r="BE226">
            <v>139.24063667196242</v>
          </cell>
          <cell r="BF226">
            <v>160.28118865301931</v>
          </cell>
          <cell r="BG226">
            <v>162.06163450241016</v>
          </cell>
          <cell r="BH226">
            <v>165.93820856110952</v>
          </cell>
          <cell r="BI226">
            <v>172.98517584983546</v>
          </cell>
          <cell r="BJ226">
            <v>188.59388902020007</v>
          </cell>
          <cell r="BK226">
            <v>196</v>
          </cell>
          <cell r="BL226">
            <v>202.74706567057461</v>
          </cell>
          <cell r="BM226">
            <v>209.9771863244292</v>
          </cell>
          <cell r="BN226">
            <v>223.87689350405716</v>
          </cell>
          <cell r="BO226">
            <v>235.04638318197277</v>
          </cell>
          <cell r="BP226">
            <v>236.06236114113773</v>
          </cell>
          <cell r="BQ226">
            <v>285.21702428442194</v>
          </cell>
        </row>
        <row r="227">
          <cell r="C227">
            <v>1050</v>
          </cell>
          <cell r="D227">
            <v>0</v>
          </cell>
          <cell r="E227">
            <v>1.8003874170969485</v>
          </cell>
          <cell r="F227">
            <v>2.5059563195278214</v>
          </cell>
          <cell r="G227">
            <v>3.2365660164089873</v>
          </cell>
          <cell r="H227">
            <v>4.0510013659340052</v>
          </cell>
          <cell r="I227">
            <v>4.8330171023375303</v>
          </cell>
          <cell r="J227">
            <v>5.6624917267895709</v>
          </cell>
          <cell r="K227">
            <v>6.5386850639641461</v>
          </cell>
          <cell r="L227">
            <v>7.489815360836249</v>
          </cell>
          <cell r="M227">
            <v>8.4184683635176754</v>
          </cell>
          <cell r="N227">
            <v>9.5549974251034051</v>
          </cell>
          <cell r="O227">
            <v>10.374175054047351</v>
          </cell>
          <cell r="P227">
            <v>11.717491426223562</v>
          </cell>
          <cell r="Q227">
            <v>12.782334754484483</v>
          </cell>
          <cell r="R227">
            <v>14.310121435185035</v>
          </cell>
          <cell r="S227">
            <v>15.253789367942947</v>
          </cell>
          <cell r="T227">
            <v>16.438478578003071</v>
          </cell>
          <cell r="U227">
            <v>18.33807554648596</v>
          </cell>
          <cell r="V227">
            <v>19.717762601148127</v>
          </cell>
          <cell r="W227">
            <v>21.393280894160391</v>
          </cell>
          <cell r="X227">
            <v>22.308002574366501</v>
          </cell>
          <cell r="Y227">
            <v>24.785206056967063</v>
          </cell>
          <cell r="Z227">
            <v>27.436520078977768</v>
          </cell>
          <cell r="AA227">
            <v>28.864520919695863</v>
          </cell>
          <cell r="AB227">
            <v>30.673581274336343</v>
          </cell>
          <cell r="AC227">
            <v>32.017226582539088</v>
          </cell>
          <cell r="AD227">
            <v>34.430677105326495</v>
          </cell>
          <cell r="AE227">
            <v>37.283066887295519</v>
          </cell>
          <cell r="AF227">
            <v>38.97228464499053</v>
          </cell>
          <cell r="AG227">
            <v>41.361650916017901</v>
          </cell>
          <cell r="AH227">
            <v>46.483778768657992</v>
          </cell>
          <cell r="AI227">
            <v>46.959837755148534</v>
          </cell>
          <cell r="AJ227">
            <v>50.326344519069927</v>
          </cell>
          <cell r="AK227">
            <v>53.462833635097738</v>
          </cell>
          <cell r="AL227">
            <v>57.939060012899681</v>
          </cell>
          <cell r="AM227">
            <v>62.156317269036521</v>
          </cell>
          <cell r="AN227">
            <v>62.594994105358445</v>
          </cell>
          <cell r="AO227">
            <v>67.191207232473658</v>
          </cell>
          <cell r="AP227">
            <v>73.181157034354086</v>
          </cell>
          <cell r="AQ227">
            <v>75.804069253551987</v>
          </cell>
          <cell r="AR227">
            <v>81.999172745819862</v>
          </cell>
          <cell r="AS227">
            <v>84</v>
          </cell>
          <cell r="AT227">
            <v>87.691635002554889</v>
          </cell>
          <cell r="AU227">
            <v>93.311599172578781</v>
          </cell>
          <cell r="AV227">
            <v>99.177106157690829</v>
          </cell>
          <cell r="AW227">
            <v>109.03744244914229</v>
          </cell>
          <cell r="AX227">
            <v>111.0488637395937</v>
          </cell>
          <cell r="AY227">
            <v>113.19966409420705</v>
          </cell>
          <cell r="AZ227">
            <v>128.11983233323141</v>
          </cell>
          <cell r="BA227">
            <v>140.93597666094703</v>
          </cell>
          <cell r="BB227">
            <v>142</v>
          </cell>
          <cell r="BC227">
            <v>146.28728628011339</v>
          </cell>
          <cell r="BD227">
            <v>148.42061777413329</v>
          </cell>
          <cell r="BE227">
            <v>161.59360842046075</v>
          </cell>
          <cell r="BF227">
            <v>162.79226096271174</v>
          </cell>
          <cell r="BG227">
            <v>169.9949592303297</v>
          </cell>
          <cell r="BH227">
            <v>186.55413988965691</v>
          </cell>
          <cell r="BI227">
            <v>202.60207266791147</v>
          </cell>
          <cell r="BJ227">
            <v>203.06502122903842</v>
          </cell>
          <cell r="BK227">
            <v>222.05883261804539</v>
          </cell>
          <cell r="BL227">
            <v>231.27041103036015</v>
          </cell>
          <cell r="BM227">
            <v>248.12791704855644</v>
          </cell>
          <cell r="BN227">
            <v>274.85147968418642</v>
          </cell>
          <cell r="BO227">
            <v>286.10258024002809</v>
          </cell>
          <cell r="BP227">
            <v>290</v>
          </cell>
          <cell r="BQ227">
            <v>9999</v>
          </cell>
        </row>
        <row r="228">
          <cell r="C228">
            <v>1100</v>
          </cell>
          <cell r="D228">
            <v>0</v>
          </cell>
          <cell r="E228">
            <v>1.7932735132632198</v>
          </cell>
          <cell r="F228">
            <v>2.5812889010912459</v>
          </cell>
          <cell r="G228">
            <v>3.2712716847264436</v>
          </cell>
          <cell r="H228">
            <v>4.0747094134855129</v>
          </cell>
          <cell r="I228">
            <v>4.9115185314101009</v>
          </cell>
          <cell r="J228">
            <v>5.8092034944069457</v>
          </cell>
          <cell r="K228">
            <v>6.6837267905906357</v>
          </cell>
          <cell r="L228">
            <v>7.6733930085750286</v>
          </cell>
          <cell r="M228">
            <v>8.7718122364372615</v>
          </cell>
          <cell r="N228">
            <v>9.7174546364879557</v>
          </cell>
          <cell r="O228">
            <v>10.786417485263446</v>
          </cell>
          <cell r="P228">
            <v>11.77976870018237</v>
          </cell>
          <cell r="Q228">
            <v>13.415428748856256</v>
          </cell>
          <cell r="R228">
            <v>14.73564422580133</v>
          </cell>
          <cell r="S228">
            <v>16.000790745256769</v>
          </cell>
          <cell r="T228">
            <v>17.699679388182616</v>
          </cell>
          <cell r="U228">
            <v>18.695031327308804</v>
          </cell>
          <cell r="V228">
            <v>20.45620076939521</v>
          </cell>
          <cell r="W228">
            <v>22.107728991290369</v>
          </cell>
          <cell r="X228">
            <v>24.133235946590311</v>
          </cell>
          <cell r="Y228">
            <v>26.549623484262746</v>
          </cell>
          <cell r="Z228">
            <v>28.961766147638418</v>
          </cell>
          <cell r="AA228">
            <v>30.340459042848316</v>
          </cell>
          <cell r="AB228">
            <v>32.66310887591797</v>
          </cell>
          <cell r="AC228">
            <v>34.572369187988777</v>
          </cell>
          <cell r="AD228">
            <v>37.085610507399721</v>
          </cell>
          <cell r="AE228">
            <v>39.923342855045604</v>
          </cell>
          <cell r="AF228">
            <v>41.302880238628987</v>
          </cell>
          <cell r="AG228">
            <v>45.155348648251675</v>
          </cell>
          <cell r="AH228">
            <v>46.406566750861089</v>
          </cell>
          <cell r="AI228">
            <v>51.979326811292935</v>
          </cell>
          <cell r="AJ228">
            <v>56.674206470238765</v>
          </cell>
          <cell r="AK228">
            <v>60.530451241235411</v>
          </cell>
          <cell r="AL228">
            <v>61.28040150215368</v>
          </cell>
          <cell r="AM228">
            <v>64.678822558989381</v>
          </cell>
          <cell r="AN228">
            <v>69.88237386737157</v>
          </cell>
          <cell r="AO228">
            <v>73.512012084130532</v>
          </cell>
          <cell r="AP228">
            <v>76.940327664100096</v>
          </cell>
          <cell r="AQ228">
            <v>80.394356606723377</v>
          </cell>
          <cell r="AR228">
            <v>84.405914633484073</v>
          </cell>
          <cell r="AS228">
            <v>87.350481125323725</v>
          </cell>
          <cell r="AT228">
            <v>96.689744843290569</v>
          </cell>
          <cell r="AU228">
            <v>99.043679095018902</v>
          </cell>
          <cell r="AV228">
            <v>110.3855188300147</v>
          </cell>
          <cell r="AW228">
            <v>117.17249796925081</v>
          </cell>
          <cell r="AX228">
            <v>130.13742135977358</v>
          </cell>
          <cell r="AY228">
            <v>136.88781963252785</v>
          </cell>
          <cell r="AZ228">
            <v>139</v>
          </cell>
          <cell r="BA228">
            <v>143.86694872958284</v>
          </cell>
          <cell r="BB228">
            <v>154.90046036647533</v>
          </cell>
          <cell r="BC228">
            <v>159.42602784909371</v>
          </cell>
          <cell r="BD228">
            <v>168.63614306125189</v>
          </cell>
          <cell r="BE228">
            <v>180</v>
          </cell>
          <cell r="BF228">
            <v>187.10751715548687</v>
          </cell>
          <cell r="BG228">
            <v>215.17140094450642</v>
          </cell>
          <cell r="BH228">
            <v>220</v>
          </cell>
          <cell r="BI228">
            <v>227.10450843427398</v>
          </cell>
          <cell r="BJ228">
            <v>241.59108367974289</v>
          </cell>
          <cell r="BK228">
            <v>248.09069404379252</v>
          </cell>
          <cell r="BL228">
            <v>272.17847612536809</v>
          </cell>
          <cell r="BM228">
            <v>282</v>
          </cell>
          <cell r="BN228">
            <v>292.61607443872566</v>
          </cell>
          <cell r="BO228">
            <v>9999</v>
          </cell>
          <cell r="BP228">
            <v>9999</v>
          </cell>
          <cell r="BQ228">
            <v>9999</v>
          </cell>
        </row>
        <row r="229">
          <cell r="C229">
            <v>1150</v>
          </cell>
          <cell r="D229">
            <v>0</v>
          </cell>
          <cell r="E229">
            <v>1.8029328205690232</v>
          </cell>
          <cell r="F229">
            <v>2.6367490704681922</v>
          </cell>
          <cell r="G229">
            <v>3.2923376263164039</v>
          </cell>
          <cell r="H229">
            <v>4.1489245879073806</v>
          </cell>
          <cell r="I229">
            <v>4.9850287788676093</v>
          </cell>
          <cell r="J229">
            <v>5.8301364103310105</v>
          </cell>
          <cell r="K229">
            <v>6.8572279660212674</v>
          </cell>
          <cell r="L229">
            <v>7.8672520283541116</v>
          </cell>
          <cell r="M229">
            <v>8.8846002572655234</v>
          </cell>
          <cell r="N229">
            <v>10.143831543291997</v>
          </cell>
          <cell r="O229">
            <v>11.069382246133037</v>
          </cell>
          <cell r="P229">
            <v>12.527793567874991</v>
          </cell>
          <cell r="Q229">
            <v>13.442624796209726</v>
          </cell>
          <cell r="R229">
            <v>15.415480804390082</v>
          </cell>
          <cell r="S229">
            <v>16.617093509063125</v>
          </cell>
          <cell r="T229">
            <v>17.975402641949337</v>
          </cell>
          <cell r="U229">
            <v>19.775418828901287</v>
          </cell>
          <cell r="V229">
            <v>21.664835944659629</v>
          </cell>
          <cell r="W229">
            <v>23.612759894945359</v>
          </cell>
          <cell r="X229">
            <v>24.81750014507611</v>
          </cell>
          <cell r="Y229">
            <v>26.970435078828022</v>
          </cell>
          <cell r="Z229">
            <v>29.626676194968333</v>
          </cell>
          <cell r="AA229">
            <v>31.671906773569301</v>
          </cell>
          <cell r="AB229">
            <v>33.687389595229767</v>
          </cell>
          <cell r="AC229">
            <v>36.503689256761312</v>
          </cell>
          <cell r="AD229">
            <v>40.620922195698697</v>
          </cell>
          <cell r="AE229">
            <v>42.038125855142162</v>
          </cell>
          <cell r="AF229">
            <v>46.417498589790419</v>
          </cell>
          <cell r="AG229">
            <v>48.031229195477266</v>
          </cell>
          <cell r="AH229">
            <v>51.096515927694469</v>
          </cell>
          <cell r="AI229">
            <v>55.011556804484748</v>
          </cell>
          <cell r="AJ229">
            <v>58.568386785381769</v>
          </cell>
          <cell r="AK229">
            <v>61.700231837270536</v>
          </cell>
          <cell r="AL229">
            <v>65.770602413990702</v>
          </cell>
          <cell r="AM229">
            <v>72.395504042000795</v>
          </cell>
          <cell r="AN229">
            <v>75.120102512466786</v>
          </cell>
          <cell r="AO229">
            <v>79.234140332529535</v>
          </cell>
          <cell r="AP229">
            <v>84.432422835481418</v>
          </cell>
          <cell r="AQ229">
            <v>90.443626888246172</v>
          </cell>
          <cell r="AR229">
            <v>96.960283074458303</v>
          </cell>
          <cell r="AS229">
            <v>99.591952964583626</v>
          </cell>
          <cell r="AT229">
            <v>102.71212039824425</v>
          </cell>
          <cell r="AU229">
            <v>118.21825004317314</v>
          </cell>
          <cell r="AV229">
            <v>122.49727285061631</v>
          </cell>
          <cell r="AW229">
            <v>130.74279634554279</v>
          </cell>
          <cell r="AX229">
            <v>141.97508945867153</v>
          </cell>
          <cell r="AY229">
            <v>146.75290416903957</v>
          </cell>
          <cell r="AZ229">
            <v>149.09354169800184</v>
          </cell>
          <cell r="BA229">
            <v>160.32855565087249</v>
          </cell>
          <cell r="BB229">
            <v>175.28777897589251</v>
          </cell>
          <cell r="BC229">
            <v>184</v>
          </cell>
          <cell r="BD229">
            <v>197.06138938044555</v>
          </cell>
          <cell r="BE229">
            <v>209.04160836944541</v>
          </cell>
          <cell r="BF229">
            <v>225.51812594349431</v>
          </cell>
          <cell r="BG229">
            <v>228.42028134633432</v>
          </cell>
          <cell r="BH229">
            <v>249.89794017659668</v>
          </cell>
          <cell r="BI229">
            <v>256.89423477425885</v>
          </cell>
          <cell r="BJ229">
            <v>270.69620921578758</v>
          </cell>
          <cell r="BK229">
            <v>293.6432723175767</v>
          </cell>
          <cell r="BL229">
            <v>9999</v>
          </cell>
          <cell r="BM229">
            <v>9999</v>
          </cell>
          <cell r="BN229">
            <v>9999</v>
          </cell>
          <cell r="BO229">
            <v>9999</v>
          </cell>
          <cell r="BP229">
            <v>9999</v>
          </cell>
          <cell r="BQ229">
            <v>9999</v>
          </cell>
        </row>
        <row r="230">
          <cell r="C230">
            <v>1200</v>
          </cell>
          <cell r="D230">
            <v>0</v>
          </cell>
          <cell r="E230">
            <v>1.8148555763529213</v>
          </cell>
          <cell r="F230">
            <v>2.6076488632789445</v>
          </cell>
          <cell r="G230">
            <v>3.3991649389049914</v>
          </cell>
          <cell r="H230">
            <v>4.1643276884907685</v>
          </cell>
          <cell r="I230">
            <v>5.0536170313151096</v>
          </cell>
          <cell r="J230">
            <v>5.9918753347984479</v>
          </cell>
          <cell r="K230">
            <v>6.9821087250326448</v>
          </cell>
          <cell r="L230">
            <v>8.0550582287401955</v>
          </cell>
          <cell r="M230">
            <v>9.2652653270516492</v>
          </cell>
          <cell r="N230">
            <v>10.332416319274483</v>
          </cell>
          <cell r="O230">
            <v>11.418399032755081</v>
          </cell>
          <cell r="P230">
            <v>12.532118461999822</v>
          </cell>
          <cell r="Q230">
            <v>14.427113786545915</v>
          </cell>
          <cell r="R230">
            <v>15.846895168177479</v>
          </cell>
          <cell r="S230">
            <v>17.59236741786869</v>
          </cell>
          <cell r="T230">
            <v>18.708101182116639</v>
          </cell>
          <cell r="U230">
            <v>20.49890512915238</v>
          </cell>
          <cell r="V230">
            <v>22.721360092684073</v>
          </cell>
          <cell r="W230">
            <v>24.806218204382617</v>
          </cell>
          <cell r="X230">
            <v>26.102921562045697</v>
          </cell>
          <cell r="Y230">
            <v>28.225227949758796</v>
          </cell>
          <cell r="Z230">
            <v>31.683613460049333</v>
          </cell>
          <cell r="AA230">
            <v>33.073972201132371</v>
          </cell>
          <cell r="AB230">
            <v>35.907719413171094</v>
          </cell>
          <cell r="AC230">
            <v>39.834333945733654</v>
          </cell>
          <cell r="AD230">
            <v>41.239049284232131</v>
          </cell>
          <cell r="AE230">
            <v>45.22347953273691</v>
          </cell>
          <cell r="AF230">
            <v>47.151925859898022</v>
          </cell>
          <cell r="AG230">
            <v>50.586489106471625</v>
          </cell>
          <cell r="AH230">
            <v>57.869100436756959</v>
          </cell>
          <cell r="AI230">
            <v>58.591292730211642</v>
          </cell>
          <cell r="AJ230">
            <v>60.83050133697823</v>
          </cell>
          <cell r="AK230">
            <v>67.830225026314992</v>
          </cell>
          <cell r="AL230">
            <v>72.08976271593086</v>
          </cell>
          <cell r="AM230">
            <v>78.143909326843726</v>
          </cell>
          <cell r="AN230">
            <v>83.715472364463864</v>
          </cell>
          <cell r="AO230">
            <v>87.076212350292451</v>
          </cell>
          <cell r="AP230">
            <v>92.282381332432209</v>
          </cell>
          <cell r="AQ230">
            <v>99.226916904069682</v>
          </cell>
          <cell r="AR230">
            <v>110.72476822031983</v>
          </cell>
          <cell r="AS230">
            <v>114.53184294750692</v>
          </cell>
          <cell r="AT230">
            <v>114.55118464930885</v>
          </cell>
          <cell r="AU230">
            <v>125.53593008775468</v>
          </cell>
          <cell r="AV230">
            <v>130.84212346342576</v>
          </cell>
          <cell r="AW230">
            <v>141.06201106224361</v>
          </cell>
          <cell r="AX230">
            <v>147.72926671725216</v>
          </cell>
          <cell r="AY230">
            <v>169.20751953249231</v>
          </cell>
          <cell r="AZ230">
            <v>173.03631478770876</v>
          </cell>
          <cell r="BA230">
            <v>189.98297603010283</v>
          </cell>
          <cell r="BB230">
            <v>191.21126818653698</v>
          </cell>
          <cell r="BC230">
            <v>202.11283551043326</v>
          </cell>
          <cell r="BD230">
            <v>220.17605112870334</v>
          </cell>
          <cell r="BE230">
            <v>227.88229789153414</v>
          </cell>
          <cell r="BF230">
            <v>250.87259077275749</v>
          </cell>
          <cell r="BG230">
            <v>267.8288305525121</v>
          </cell>
          <cell r="BH230">
            <v>277</v>
          </cell>
          <cell r="BI230">
            <v>285.24362658769206</v>
          </cell>
          <cell r="BJ230">
            <v>9999</v>
          </cell>
          <cell r="BK230">
            <v>9999</v>
          </cell>
          <cell r="BL230">
            <v>9999</v>
          </cell>
          <cell r="BM230">
            <v>9999</v>
          </cell>
          <cell r="BN230">
            <v>9999</v>
          </cell>
          <cell r="BO230">
            <v>9999</v>
          </cell>
          <cell r="BP230">
            <v>9999</v>
          </cell>
          <cell r="BQ230">
            <v>9999</v>
          </cell>
        </row>
        <row r="231">
          <cell r="C231">
            <v>1250</v>
          </cell>
          <cell r="D231">
            <v>0</v>
          </cell>
          <cell r="E231">
            <v>1.8542433197548005</v>
          </cell>
          <cell r="F231">
            <v>2.6376533166851082</v>
          </cell>
          <cell r="G231">
            <v>3.4645199652241336</v>
          </cell>
          <cell r="H231">
            <v>4.334253582099449</v>
          </cell>
          <cell r="I231">
            <v>5.2065843592495709</v>
          </cell>
          <cell r="J231">
            <v>6.1785562064813844</v>
          </cell>
          <cell r="K231">
            <v>7.2433991849540087</v>
          </cell>
          <cell r="L231">
            <v>8.1961700215732627</v>
          </cell>
          <cell r="M231">
            <v>9.4821738194775378</v>
          </cell>
          <cell r="N231">
            <v>10.541383703464463</v>
          </cell>
          <cell r="O231">
            <v>11.807526533004339</v>
          </cell>
          <cell r="P231">
            <v>13.273846364448231</v>
          </cell>
          <cell r="Q231">
            <v>14.870649831239005</v>
          </cell>
          <cell r="R231">
            <v>16.317096194462277</v>
          </cell>
          <cell r="S231">
            <v>17.918598611334577</v>
          </cell>
          <cell r="T231">
            <v>19.591605831793974</v>
          </cell>
          <cell r="U231">
            <v>21.376006494610689</v>
          </cell>
          <cell r="V231">
            <v>23.440354650114124</v>
          </cell>
          <cell r="W231">
            <v>26.360871523580691</v>
          </cell>
          <cell r="X231">
            <v>27.942897056017959</v>
          </cell>
          <cell r="Y231">
            <v>29.644609434132985</v>
          </cell>
          <cell r="Z231">
            <v>32.152293781032697</v>
          </cell>
          <cell r="AA231">
            <v>35.540145954484352</v>
          </cell>
          <cell r="AB231">
            <v>37.698245502414203</v>
          </cell>
          <cell r="AC231">
            <v>40.047508929211325</v>
          </cell>
          <cell r="AD231">
            <v>44.680232576308875</v>
          </cell>
          <cell r="AE231">
            <v>48.657946490703537</v>
          </cell>
          <cell r="AF231">
            <v>51.240898563105368</v>
          </cell>
          <cell r="AG231">
            <v>53.362845521964964</v>
          </cell>
          <cell r="AH231">
            <v>57.923493392895168</v>
          </cell>
          <cell r="AI231">
            <v>62.942528737028077</v>
          </cell>
          <cell r="AJ231">
            <v>67.190334991433772</v>
          </cell>
          <cell r="AK231">
            <v>73.178320947159534</v>
          </cell>
          <cell r="AL231">
            <v>77.220081465395381</v>
          </cell>
          <cell r="AM231">
            <v>81.975794421496161</v>
          </cell>
          <cell r="AN231">
            <v>90.876756930116287</v>
          </cell>
          <cell r="AO231">
            <v>94.016281470368753</v>
          </cell>
          <cell r="AP231">
            <v>110.73226836074566</v>
          </cell>
          <cell r="AQ231">
            <v>113.778745515748</v>
          </cell>
          <cell r="AR231">
            <v>114.22527311678276</v>
          </cell>
          <cell r="AS231">
            <v>119.27694642441712</v>
          </cell>
          <cell r="AT231">
            <v>129.83840593764776</v>
          </cell>
          <cell r="AU231">
            <v>141.8467634379688</v>
          </cell>
          <cell r="AV231">
            <v>150.80301423434952</v>
          </cell>
          <cell r="AW231">
            <v>152.70280988728877</v>
          </cell>
          <cell r="AX231">
            <v>162.48769024977983</v>
          </cell>
          <cell r="AY231">
            <v>188.5574044400075</v>
          </cell>
          <cell r="AZ231">
            <v>196.58769524668696</v>
          </cell>
          <cell r="BA231">
            <v>204.67438734878468</v>
          </cell>
          <cell r="BB231">
            <v>220.79913277777376</v>
          </cell>
          <cell r="BC231">
            <v>231.61869276248873</v>
          </cell>
          <cell r="BD231">
            <v>273.83494383078471</v>
          </cell>
          <cell r="BE231">
            <v>280</v>
          </cell>
          <cell r="BF231">
            <v>9999</v>
          </cell>
          <cell r="BG231">
            <v>9999</v>
          </cell>
          <cell r="BH231">
            <v>9999</v>
          </cell>
          <cell r="BI231">
            <v>9999</v>
          </cell>
          <cell r="BJ231">
            <v>9999</v>
          </cell>
          <cell r="BK231">
            <v>9999</v>
          </cell>
          <cell r="BL231">
            <v>9999</v>
          </cell>
          <cell r="BM231">
            <v>9999</v>
          </cell>
          <cell r="BN231">
            <v>9999</v>
          </cell>
          <cell r="BO231">
            <v>9999</v>
          </cell>
          <cell r="BP231">
            <v>9999</v>
          </cell>
          <cell r="BQ231">
            <v>9999</v>
          </cell>
        </row>
        <row r="232">
          <cell r="C232">
            <v>1300</v>
          </cell>
          <cell r="D232">
            <v>0</v>
          </cell>
          <cell r="E232">
            <v>1.8897617967464944</v>
          </cell>
          <cell r="F232">
            <v>2.6856911781683568</v>
          </cell>
          <cell r="G232">
            <v>3.5069025251436883</v>
          </cell>
          <cell r="H232">
            <v>4.3445177352547288</v>
          </cell>
          <cell r="I232">
            <v>5.3435626898266602</v>
          </cell>
          <cell r="J232">
            <v>6.3092419737715586</v>
          </cell>
          <cell r="K232">
            <v>7.3575659823024662</v>
          </cell>
          <cell r="L232">
            <v>8.5592129059106519</v>
          </cell>
          <cell r="M232">
            <v>9.7136589481554765</v>
          </cell>
          <cell r="N232">
            <v>10.834916279449811</v>
          </cell>
          <cell r="O232">
            <v>12.419034969286907</v>
          </cell>
          <cell r="P232">
            <v>13.726710416414274</v>
          </cell>
          <cell r="Q232">
            <v>14.995230310967061</v>
          </cell>
          <cell r="R232">
            <v>16.892057871197309</v>
          </cell>
          <cell r="S232">
            <v>18.908227139633983</v>
          </cell>
          <cell r="T232">
            <v>20.154955805721972</v>
          </cell>
          <cell r="U232">
            <v>22.327024455587551</v>
          </cell>
          <cell r="V232">
            <v>24.759800743577745</v>
          </cell>
          <cell r="W232">
            <v>26.665229377958504</v>
          </cell>
          <cell r="X232">
            <v>28.639305314113034</v>
          </cell>
          <cell r="Y232">
            <v>33.360738771320733</v>
          </cell>
          <cell r="Z232">
            <v>34.492417962757038</v>
          </cell>
          <cell r="AA232">
            <v>37.119300838384596</v>
          </cell>
          <cell r="AB232">
            <v>39.519479592379042</v>
          </cell>
          <cell r="AC232">
            <v>44.043874938726766</v>
          </cell>
          <cell r="AD232">
            <v>47.580910120553014</v>
          </cell>
          <cell r="AE232">
            <v>51.207248104952853</v>
          </cell>
          <cell r="AF232">
            <v>56.135063981533953</v>
          </cell>
          <cell r="AG232">
            <v>60.008438755351861</v>
          </cell>
          <cell r="AH232">
            <v>64.993965351343363</v>
          </cell>
          <cell r="AI232">
            <v>70.718339841764092</v>
          </cell>
          <cell r="AJ232">
            <v>71.121022365833653</v>
          </cell>
          <cell r="AK232">
            <v>80.166512386785442</v>
          </cell>
          <cell r="AL232">
            <v>83.669435984206544</v>
          </cell>
          <cell r="AM232">
            <v>92.807140574987898</v>
          </cell>
          <cell r="AN232">
            <v>98.698319572955924</v>
          </cell>
          <cell r="AO232">
            <v>104.3404440056746</v>
          </cell>
          <cell r="AP232">
            <v>116.81387183788142</v>
          </cell>
          <cell r="AQ232">
            <v>125</v>
          </cell>
          <cell r="AR232">
            <v>128.56462404059687</v>
          </cell>
          <cell r="AS232">
            <v>136.68591797182125</v>
          </cell>
          <cell r="AT232">
            <v>149.92188218626853</v>
          </cell>
          <cell r="AU232">
            <v>163</v>
          </cell>
          <cell r="AV232">
            <v>174.94165676214865</v>
          </cell>
          <cell r="AW232">
            <v>187.11219025515857</v>
          </cell>
          <cell r="AX232">
            <v>195.33516268357741</v>
          </cell>
          <cell r="AY232">
            <v>205.29287225186602</v>
          </cell>
          <cell r="AZ232">
            <v>211.79494918301879</v>
          </cell>
          <cell r="BA232">
            <v>231.32717976409867</v>
          </cell>
          <cell r="BB232">
            <v>264.49194810500319</v>
          </cell>
          <cell r="BC232">
            <v>276</v>
          </cell>
          <cell r="BD232">
            <v>286.61160093182622</v>
          </cell>
          <cell r="BE232">
            <v>9999</v>
          </cell>
          <cell r="BF232">
            <v>9999</v>
          </cell>
          <cell r="BG232">
            <v>9999</v>
          </cell>
          <cell r="BH232">
            <v>9999</v>
          </cell>
          <cell r="BI232">
            <v>9999</v>
          </cell>
          <cell r="BJ232">
            <v>9999</v>
          </cell>
          <cell r="BK232">
            <v>9999</v>
          </cell>
          <cell r="BL232">
            <v>9999</v>
          </cell>
          <cell r="BM232">
            <v>9999</v>
          </cell>
          <cell r="BN232">
            <v>9999</v>
          </cell>
          <cell r="BO232">
            <v>9999</v>
          </cell>
          <cell r="BP232">
            <v>9999</v>
          </cell>
          <cell r="BQ232">
            <v>9999</v>
          </cell>
        </row>
        <row r="233">
          <cell r="C233">
            <v>1350</v>
          </cell>
          <cell r="D233">
            <v>0</v>
          </cell>
          <cell r="E233">
            <v>1.901897307239516</v>
          </cell>
          <cell r="F233">
            <v>2.7135086070264949</v>
          </cell>
          <cell r="G233">
            <v>3.6052503219774055</v>
          </cell>
          <cell r="H233">
            <v>4.415947152530336</v>
          </cell>
          <cell r="I233">
            <v>5.4270598953056606</v>
          </cell>
          <cell r="J233">
            <v>6.4902597061302227</v>
          </cell>
          <cell r="K233">
            <v>7.5409271003103573</v>
          </cell>
          <cell r="L233">
            <v>8.7874522808189859</v>
          </cell>
          <cell r="M233">
            <v>9.9157393854235671</v>
          </cell>
          <cell r="N233">
            <v>11.201985100188432</v>
          </cell>
          <cell r="O233">
            <v>12.847650416490724</v>
          </cell>
          <cell r="P233">
            <v>14.399844622962007</v>
          </cell>
          <cell r="Q233">
            <v>15.97960831975027</v>
          </cell>
          <cell r="R233">
            <v>17.704214578018835</v>
          </cell>
          <cell r="S233">
            <v>18.997690342497819</v>
          </cell>
          <cell r="T233">
            <v>21.315943385308074</v>
          </cell>
          <cell r="U233">
            <v>23.417575704413228</v>
          </cell>
          <cell r="V233">
            <v>26.04612929617219</v>
          </cell>
          <cell r="W233">
            <v>28.455943829832961</v>
          </cell>
          <cell r="X233">
            <v>30.629960862444854</v>
          </cell>
          <cell r="Y233">
            <v>33.112902617406526</v>
          </cell>
          <cell r="Z233">
            <v>35.360047366863725</v>
          </cell>
          <cell r="AA233">
            <v>40.641075247314362</v>
          </cell>
          <cell r="AB233">
            <v>44.047830945811185</v>
          </cell>
          <cell r="AC233">
            <v>46.383522254578196</v>
          </cell>
          <cell r="AD233">
            <v>50.644803065079152</v>
          </cell>
          <cell r="AE233">
            <v>56.185616192705005</v>
          </cell>
          <cell r="AF233">
            <v>60.550254801295218</v>
          </cell>
          <cell r="AG233">
            <v>64.60215088849661</v>
          </cell>
          <cell r="AH233">
            <v>71.276595855843098</v>
          </cell>
          <cell r="AI233">
            <v>76</v>
          </cell>
          <cell r="AJ233">
            <v>80.809688366066936</v>
          </cell>
          <cell r="AK233">
            <v>85.378940863698546</v>
          </cell>
          <cell r="AL233">
            <v>90.951282580668646</v>
          </cell>
          <cell r="AM233">
            <v>98.148454214696727</v>
          </cell>
          <cell r="AN233">
            <v>110.74432507442033</v>
          </cell>
          <cell r="AO233">
            <v>118.31155729296847</v>
          </cell>
          <cell r="AP233">
            <v>125.17590497807183</v>
          </cell>
          <cell r="AQ233">
            <v>140.30889641065914</v>
          </cell>
          <cell r="AR233">
            <v>146.67142306880902</v>
          </cell>
          <cell r="AS233">
            <v>151</v>
          </cell>
          <cell r="AT233">
            <v>157.99660414629136</v>
          </cell>
          <cell r="AU233">
            <v>183.35192606614527</v>
          </cell>
          <cell r="AV233">
            <v>194</v>
          </cell>
          <cell r="AW233">
            <v>199.82189448481131</v>
          </cell>
          <cell r="AX233">
            <v>231.14805305684251</v>
          </cell>
          <cell r="AY233">
            <v>242</v>
          </cell>
          <cell r="AZ233">
            <v>263.93947266437317</v>
          </cell>
          <cell r="BA233">
            <v>266.76313441961196</v>
          </cell>
          <cell r="BB233">
            <v>273.3683599657171</v>
          </cell>
          <cell r="BC233">
            <v>9999</v>
          </cell>
          <cell r="BD233">
            <v>9999</v>
          </cell>
          <cell r="BE233">
            <v>9999</v>
          </cell>
          <cell r="BF233">
            <v>9999</v>
          </cell>
          <cell r="BG233">
            <v>9999</v>
          </cell>
          <cell r="BH233">
            <v>9999</v>
          </cell>
          <cell r="BI233">
            <v>9999</v>
          </cell>
          <cell r="BJ233">
            <v>9999</v>
          </cell>
          <cell r="BK233">
            <v>9999</v>
          </cell>
          <cell r="BL233">
            <v>9999</v>
          </cell>
          <cell r="BM233">
            <v>9999</v>
          </cell>
          <cell r="BN233">
            <v>9999</v>
          </cell>
          <cell r="BO233">
            <v>9999</v>
          </cell>
          <cell r="BP233">
            <v>9999</v>
          </cell>
          <cell r="BQ233">
            <v>9999</v>
          </cell>
        </row>
        <row r="234">
          <cell r="C234">
            <v>1400</v>
          </cell>
          <cell r="D234">
            <v>0</v>
          </cell>
          <cell r="E234">
            <v>1.9249249109421001</v>
          </cell>
          <cell r="F234">
            <v>2.7293467330906882</v>
          </cell>
          <cell r="G234">
            <v>3.5649092733200689</v>
          </cell>
          <cell r="H234">
            <v>4.5046472565429339</v>
          </cell>
          <cell r="I234">
            <v>5.4522572794802064</v>
          </cell>
          <cell r="J234">
            <v>6.5613090105690288</v>
          </cell>
          <cell r="K234">
            <v>7.8097872484295783</v>
          </cell>
          <cell r="L234">
            <v>8.8809046573866866</v>
          </cell>
          <cell r="M234">
            <v>10.227106978840343</v>
          </cell>
          <cell r="N234">
            <v>11.675342454336006</v>
          </cell>
          <cell r="O234">
            <v>13.222683766143911</v>
          </cell>
          <cell r="P234">
            <v>14.69429256816778</v>
          </cell>
          <cell r="Q234">
            <v>16.742358333841796</v>
          </cell>
          <cell r="R234">
            <v>18.369681096183175</v>
          </cell>
          <cell r="S234">
            <v>20.136498486664721</v>
          </cell>
          <cell r="T234">
            <v>22.967218244717021</v>
          </cell>
          <cell r="U234">
            <v>25.250317442234049</v>
          </cell>
          <cell r="V234">
            <v>27.007517429511768</v>
          </cell>
          <cell r="W234">
            <v>30.315881802815507</v>
          </cell>
          <cell r="X234">
            <v>32.68465093980317</v>
          </cell>
          <cell r="Y234">
            <v>35.792600297455905</v>
          </cell>
          <cell r="Z234">
            <v>38.455327037369486</v>
          </cell>
          <cell r="AA234">
            <v>42.329904330496667</v>
          </cell>
          <cell r="AB234">
            <v>45.636040121774961</v>
          </cell>
          <cell r="AC234">
            <v>49.361576869014002</v>
          </cell>
          <cell r="AD234">
            <v>55.510558598096203</v>
          </cell>
          <cell r="AE234">
            <v>60.155752222119723</v>
          </cell>
          <cell r="AF234">
            <v>63.104396645466487</v>
          </cell>
          <cell r="AG234">
            <v>70.668969799792507</v>
          </cell>
          <cell r="AH234">
            <v>77.1427014520184</v>
          </cell>
          <cell r="AI234">
            <v>79.851276193695412</v>
          </cell>
          <cell r="AJ234">
            <v>91.342652883965982</v>
          </cell>
          <cell r="AK234">
            <v>95</v>
          </cell>
          <cell r="AL234">
            <v>104.51965312176397</v>
          </cell>
          <cell r="AM234">
            <v>110.05329831280346</v>
          </cell>
          <cell r="AN234">
            <v>116.68736727697187</v>
          </cell>
          <cell r="AO234">
            <v>120.56668598774597</v>
          </cell>
          <cell r="AP234">
            <v>137.51870899503808</v>
          </cell>
          <cell r="AQ234">
            <v>151.23515602532629</v>
          </cell>
          <cell r="AR234">
            <v>163.02039817024792</v>
          </cell>
          <cell r="AS234">
            <v>173</v>
          </cell>
          <cell r="AT234">
            <v>184.59407671710497</v>
          </cell>
          <cell r="AU234">
            <v>199.51360800141728</v>
          </cell>
          <cell r="AV234">
            <v>216.62677275389848</v>
          </cell>
          <cell r="AW234">
            <v>239.02505719179709</v>
          </cell>
          <cell r="AX234">
            <v>258.8588928597714</v>
          </cell>
          <cell r="AY234">
            <v>266.14472597450265</v>
          </cell>
          <cell r="AZ234">
            <v>290.53108856013364</v>
          </cell>
          <cell r="BA234">
            <v>9999</v>
          </cell>
          <cell r="BB234">
            <v>9999</v>
          </cell>
          <cell r="BC234">
            <v>9999</v>
          </cell>
          <cell r="BD234">
            <v>9999</v>
          </cell>
          <cell r="BE234">
            <v>9999</v>
          </cell>
          <cell r="BF234">
            <v>9999</v>
          </cell>
          <cell r="BG234">
            <v>9999</v>
          </cell>
          <cell r="BH234">
            <v>9999</v>
          </cell>
          <cell r="BI234">
            <v>9999</v>
          </cell>
          <cell r="BJ234">
            <v>9999</v>
          </cell>
          <cell r="BK234">
            <v>9999</v>
          </cell>
          <cell r="BL234">
            <v>9999</v>
          </cell>
          <cell r="BM234">
            <v>9999</v>
          </cell>
          <cell r="BN234">
            <v>9999</v>
          </cell>
          <cell r="BO234">
            <v>9999</v>
          </cell>
          <cell r="BP234">
            <v>9999</v>
          </cell>
          <cell r="BQ234">
            <v>9999</v>
          </cell>
        </row>
        <row r="235">
          <cell r="C235">
            <v>1450</v>
          </cell>
          <cell r="D235">
            <v>0</v>
          </cell>
          <cell r="E235">
            <v>1.971599775899525</v>
          </cell>
          <cell r="F235">
            <v>2.7976712978550613</v>
          </cell>
          <cell r="G235">
            <v>3.6408069120844058</v>
          </cell>
          <cell r="H235">
            <v>4.577047103479126</v>
          </cell>
          <cell r="I235">
            <v>5.6168977402986675</v>
          </cell>
          <cell r="J235">
            <v>6.7445935450436965</v>
          </cell>
          <cell r="K235">
            <v>7.9114069228238622</v>
          </cell>
          <cell r="L235">
            <v>9.329711697233865</v>
          </cell>
          <cell r="M235">
            <v>10.671946532521629</v>
          </cell>
          <cell r="N235">
            <v>12.011868995548667</v>
          </cell>
          <cell r="O235">
            <v>13.649699421517681</v>
          </cell>
          <cell r="P235">
            <v>15.412117872025616</v>
          </cell>
          <cell r="Q235">
            <v>17.245887128206466</v>
          </cell>
          <cell r="R235">
            <v>19.454967168936992</v>
          </cell>
          <cell r="S235">
            <v>21.25712190489093</v>
          </cell>
          <cell r="T235">
            <v>23.979349290553721</v>
          </cell>
          <cell r="U235">
            <v>25.339844545309465</v>
          </cell>
          <cell r="V235">
            <v>29.12871455401342</v>
          </cell>
          <cell r="W235">
            <v>31.030908370395586</v>
          </cell>
          <cell r="X235">
            <v>34.028861163750477</v>
          </cell>
          <cell r="Y235">
            <v>37.324734406741833</v>
          </cell>
          <cell r="Z235">
            <v>40.98130741281318</v>
          </cell>
          <cell r="AA235">
            <v>45.174056638455482</v>
          </cell>
          <cell r="AB235">
            <v>50.230287708833586</v>
          </cell>
          <cell r="AC235">
            <v>54.62895947016937</v>
          </cell>
          <cell r="AD235">
            <v>59.45431180253356</v>
          </cell>
          <cell r="AE235">
            <v>63.595605679172699</v>
          </cell>
          <cell r="AF235">
            <v>66.57068344430914</v>
          </cell>
          <cell r="AG235">
            <v>77.329074097805787</v>
          </cell>
          <cell r="AH235">
            <v>80.761758863322271</v>
          </cell>
          <cell r="AI235">
            <v>86.571857784830357</v>
          </cell>
          <cell r="AJ235">
            <v>92.049958865852062</v>
          </cell>
          <cell r="AK235">
            <v>98.737991336310031</v>
          </cell>
          <cell r="AL235">
            <v>105.42639849326284</v>
          </cell>
          <cell r="AM235">
            <v>125.89660409798232</v>
          </cell>
          <cell r="AN235">
            <v>129.24350892950548</v>
          </cell>
          <cell r="AO235">
            <v>133.02160020607639</v>
          </cell>
          <cell r="AP235">
            <v>150.66497211428614</v>
          </cell>
          <cell r="AQ235">
            <v>161.62343625407496</v>
          </cell>
          <cell r="AR235">
            <v>174.04201330651338</v>
          </cell>
          <cell r="AS235">
            <v>194.56058422254648</v>
          </cell>
          <cell r="AT235">
            <v>207</v>
          </cell>
          <cell r="AU235">
            <v>228.41866906703902</v>
          </cell>
          <cell r="AV235">
            <v>238.15904281043512</v>
          </cell>
          <cell r="AW235">
            <v>256.01890503430394</v>
          </cell>
          <cell r="AX235">
            <v>273.89882736861159</v>
          </cell>
          <cell r="AY235">
            <v>285.27298931672954</v>
          </cell>
          <cell r="AZ235">
            <v>9999</v>
          </cell>
          <cell r="BA235">
            <v>9999</v>
          </cell>
          <cell r="BB235">
            <v>9999</v>
          </cell>
          <cell r="BC235">
            <v>9999</v>
          </cell>
          <cell r="BD235">
            <v>9999</v>
          </cell>
          <cell r="BE235">
            <v>9999</v>
          </cell>
          <cell r="BF235">
            <v>9999</v>
          </cell>
          <cell r="BG235">
            <v>9999</v>
          </cell>
          <cell r="BH235">
            <v>9999</v>
          </cell>
          <cell r="BI235">
            <v>9999</v>
          </cell>
          <cell r="BJ235">
            <v>9999</v>
          </cell>
          <cell r="BK235">
            <v>9999</v>
          </cell>
          <cell r="BL235">
            <v>9999</v>
          </cell>
          <cell r="BM235">
            <v>9999</v>
          </cell>
          <cell r="BN235">
            <v>9999</v>
          </cell>
          <cell r="BO235">
            <v>9999</v>
          </cell>
          <cell r="BP235">
            <v>9999</v>
          </cell>
          <cell r="BQ235">
            <v>9999</v>
          </cell>
        </row>
        <row r="236">
          <cell r="C236">
            <v>1500</v>
          </cell>
          <cell r="D236">
            <v>0</v>
          </cell>
          <cell r="E236">
            <v>1.9817444939182385</v>
          </cell>
          <cell r="F236">
            <v>2.8185544961734044</v>
          </cell>
          <cell r="G236">
            <v>3.766381916376913</v>
          </cell>
          <cell r="H236">
            <v>4.6464083920815131</v>
          </cell>
          <cell r="I236">
            <v>5.7783306286130083</v>
          </cell>
          <cell r="J236">
            <v>6.9178910291199553</v>
          </cell>
          <cell r="K236">
            <v>8.1785878105653786</v>
          </cell>
          <cell r="L236">
            <v>9.6272984365610608</v>
          </cell>
          <cell r="M236">
            <v>11.008209630397767</v>
          </cell>
          <cell r="N236">
            <v>12.498772209144651</v>
          </cell>
          <cell r="O236">
            <v>14.029576989944767</v>
          </cell>
          <cell r="P236">
            <v>15.977106401491858</v>
          </cell>
          <cell r="Q236">
            <v>17.574009561795759</v>
          </cell>
          <cell r="R236">
            <v>20.283915149945873</v>
          </cell>
          <cell r="S236">
            <v>21.874601873734417</v>
          </cell>
          <cell r="T236">
            <v>24.483663011334816</v>
          </cell>
          <cell r="U236">
            <v>27.34256908297176</v>
          </cell>
          <cell r="V236">
            <v>30.678670850193683</v>
          </cell>
          <cell r="W236">
            <v>32.705878713043873</v>
          </cell>
          <cell r="X236">
            <v>36.807006828731197</v>
          </cell>
          <cell r="Y236">
            <v>39.647136382694129</v>
          </cell>
          <cell r="Z236">
            <v>44.233786696151931</v>
          </cell>
          <cell r="AA236">
            <v>48.21796380770548</v>
          </cell>
          <cell r="AB236">
            <v>52.357826809092188</v>
          </cell>
          <cell r="AC236">
            <v>57.217850307030169</v>
          </cell>
          <cell r="AD236">
            <v>63.556131245396003</v>
          </cell>
          <cell r="AE236">
            <v>67.043472526404216</v>
          </cell>
          <cell r="AF236">
            <v>76.036441094669499</v>
          </cell>
          <cell r="AG236">
            <v>80.136078433756182</v>
          </cell>
          <cell r="AH236">
            <v>89.218245689113076</v>
          </cell>
          <cell r="AI236">
            <v>94.769467601618373</v>
          </cell>
          <cell r="AJ236">
            <v>103.04162408676189</v>
          </cell>
          <cell r="AK236">
            <v>117.26805184586328</v>
          </cell>
          <cell r="AL236">
            <v>124.04800602732415</v>
          </cell>
          <cell r="AM236">
            <v>129.04620151385799</v>
          </cell>
          <cell r="AN236">
            <v>151.73030295653388</v>
          </cell>
          <cell r="AO236">
            <v>153.51183217020039</v>
          </cell>
          <cell r="AP236">
            <v>181.2448783349252</v>
          </cell>
          <cell r="AQ236">
            <v>192.76848688406628</v>
          </cell>
          <cell r="AR236">
            <v>205.04947301926509</v>
          </cell>
          <cell r="AS236">
            <v>221.74934170415787</v>
          </cell>
          <cell r="AT236">
            <v>222.06726324319996</v>
          </cell>
          <cell r="AU236">
            <v>259.84392294085978</v>
          </cell>
          <cell r="AV236">
            <v>264.51063817910762</v>
          </cell>
          <cell r="AW236">
            <v>269.68137109852586</v>
          </cell>
          <cell r="AX236">
            <v>9999</v>
          </cell>
          <cell r="AY236">
            <v>9999</v>
          </cell>
          <cell r="AZ236">
            <v>9999</v>
          </cell>
          <cell r="BA236">
            <v>9999</v>
          </cell>
          <cell r="BB236">
            <v>9999</v>
          </cell>
          <cell r="BC236">
            <v>9999</v>
          </cell>
          <cell r="BD236">
            <v>9999</v>
          </cell>
          <cell r="BE236">
            <v>9999</v>
          </cell>
          <cell r="BF236">
            <v>9999</v>
          </cell>
          <cell r="BG236">
            <v>9999</v>
          </cell>
          <cell r="BH236">
            <v>9999</v>
          </cell>
          <cell r="BI236">
            <v>9999</v>
          </cell>
          <cell r="BJ236">
            <v>9999</v>
          </cell>
          <cell r="BK236">
            <v>9999</v>
          </cell>
          <cell r="BL236">
            <v>9999</v>
          </cell>
          <cell r="BM236">
            <v>9999</v>
          </cell>
          <cell r="BN236">
            <v>9999</v>
          </cell>
          <cell r="BO236">
            <v>9999</v>
          </cell>
          <cell r="BP236">
            <v>9999</v>
          </cell>
          <cell r="BQ236">
            <v>9999</v>
          </cell>
        </row>
        <row r="237">
          <cell r="C237">
            <v>1550</v>
          </cell>
          <cell r="D237">
            <v>0</v>
          </cell>
          <cell r="E237">
            <v>1.983513516849303</v>
          </cell>
          <cell r="F237">
            <v>2.8793154049429521</v>
          </cell>
          <cell r="G237">
            <v>3.7963876807529173</v>
          </cell>
          <cell r="H237">
            <v>4.7874892796240278</v>
          </cell>
          <cell r="I237">
            <v>5.8532279124195536</v>
          </cell>
          <cell r="J237">
            <v>6.9984560330953824</v>
          </cell>
          <cell r="K237">
            <v>8.5150156635943386</v>
          </cell>
          <cell r="L237">
            <v>9.8234644323231279</v>
          </cell>
          <cell r="M237">
            <v>11.259308215581974</v>
          </cell>
          <cell r="N237">
            <v>12.920009675285936</v>
          </cell>
          <cell r="O237">
            <v>14.401796005783156</v>
          </cell>
          <cell r="P237">
            <v>16.44946112066231</v>
          </cell>
          <cell r="Q237">
            <v>18.890707254245324</v>
          </cell>
          <cell r="R237">
            <v>20.579022969050609</v>
          </cell>
          <cell r="S237">
            <v>23.619228626222196</v>
          </cell>
          <cell r="T237">
            <v>25.653028796844719</v>
          </cell>
          <cell r="U237">
            <v>28.669757525066629</v>
          </cell>
          <cell r="V237">
            <v>31.916953548661205</v>
          </cell>
          <cell r="W237">
            <v>35.34046878146475</v>
          </cell>
          <cell r="X237">
            <v>38.392871131739135</v>
          </cell>
          <cell r="Y237">
            <v>43.396593736004867</v>
          </cell>
          <cell r="Z237">
            <v>45.205631245953448</v>
          </cell>
          <cell r="AA237">
            <v>50.41323960557034</v>
          </cell>
          <cell r="AB237">
            <v>54.835409357282153</v>
          </cell>
          <cell r="AC237">
            <v>61.544707719565494</v>
          </cell>
          <cell r="AD237">
            <v>68.950689709117754</v>
          </cell>
          <cell r="AE237">
            <v>75.955730485774936</v>
          </cell>
          <cell r="AF237">
            <v>79.226313019650632</v>
          </cell>
          <cell r="AG237">
            <v>86.087576660665135</v>
          </cell>
          <cell r="AH237">
            <v>97.604018540821457</v>
          </cell>
          <cell r="AI237">
            <v>100.28736327093954</v>
          </cell>
          <cell r="AJ237">
            <v>113.99890612255133</v>
          </cell>
          <cell r="AK237">
            <v>121.64190573231892</v>
          </cell>
          <cell r="AL237">
            <v>150.49340264301688</v>
          </cell>
          <cell r="AM237">
            <v>152</v>
          </cell>
          <cell r="AN237">
            <v>158.76696634782925</v>
          </cell>
          <cell r="AO237">
            <v>171.81424792687378</v>
          </cell>
          <cell r="AP237">
            <v>176.55791487198243</v>
          </cell>
          <cell r="AQ237">
            <v>201.23451939275813</v>
          </cell>
          <cell r="AR237">
            <v>221.73204114917283</v>
          </cell>
          <cell r="AS237">
            <v>228.03927597676469</v>
          </cell>
          <cell r="AT237">
            <v>271.93975028416759</v>
          </cell>
          <cell r="AU237">
            <v>9999</v>
          </cell>
          <cell r="AV237">
            <v>9999</v>
          </cell>
          <cell r="AW237">
            <v>9999</v>
          </cell>
          <cell r="AX237">
            <v>9999</v>
          </cell>
          <cell r="AY237">
            <v>9999</v>
          </cell>
          <cell r="AZ237">
            <v>9999</v>
          </cell>
          <cell r="BA237">
            <v>9999</v>
          </cell>
          <cell r="BB237">
            <v>9999</v>
          </cell>
          <cell r="BC237">
            <v>9999</v>
          </cell>
          <cell r="BD237">
            <v>9999</v>
          </cell>
          <cell r="BE237">
            <v>9999</v>
          </cell>
          <cell r="BF237">
            <v>9999</v>
          </cell>
          <cell r="BG237">
            <v>9999</v>
          </cell>
          <cell r="BH237">
            <v>9999</v>
          </cell>
          <cell r="BI237">
            <v>9999</v>
          </cell>
          <cell r="BJ237">
            <v>9999</v>
          </cell>
          <cell r="BK237">
            <v>9999</v>
          </cell>
          <cell r="BL237">
            <v>9999</v>
          </cell>
          <cell r="BM237">
            <v>9999</v>
          </cell>
          <cell r="BN237">
            <v>9999</v>
          </cell>
          <cell r="BO237">
            <v>9999</v>
          </cell>
          <cell r="BP237">
            <v>9999</v>
          </cell>
          <cell r="BQ237">
            <v>9999</v>
          </cell>
        </row>
        <row r="238">
          <cell r="C238">
            <v>1600</v>
          </cell>
          <cell r="D238">
            <v>0</v>
          </cell>
          <cell r="E238">
            <v>2.0154674237924093</v>
          </cell>
          <cell r="F238">
            <v>2.9270425135362985</v>
          </cell>
          <cell r="G238">
            <v>3.8677432356216581</v>
          </cell>
          <cell r="H238">
            <v>4.927771996851245</v>
          </cell>
          <cell r="I238">
            <v>6.0505427612459233</v>
          </cell>
          <cell r="J238">
            <v>7.1700775620768615</v>
          </cell>
          <cell r="K238">
            <v>8.6032043443125144</v>
          </cell>
          <cell r="L238">
            <v>9.9413627740514858</v>
          </cell>
          <cell r="M238">
            <v>11.782642487269205</v>
          </cell>
          <cell r="N238">
            <v>13.274920707590804</v>
          </cell>
          <cell r="O238">
            <v>15.005166754823705</v>
          </cell>
          <cell r="P238">
            <v>17.156517266378401</v>
          </cell>
          <cell r="Q238">
            <v>19.007211390039128</v>
          </cell>
          <cell r="R238">
            <v>21.566425225254843</v>
          </cell>
          <cell r="S238">
            <v>24.744490046992993</v>
          </cell>
          <cell r="T238">
            <v>27.097633670157848</v>
          </cell>
          <cell r="U238">
            <v>30.589878318774485</v>
          </cell>
          <cell r="V238">
            <v>33.054636130489463</v>
          </cell>
          <cell r="W238">
            <v>37.729873929687741</v>
          </cell>
          <cell r="X238">
            <v>42.595475531970216</v>
          </cell>
          <cell r="Y238">
            <v>45.794057101080767</v>
          </cell>
          <cell r="Z238">
            <v>50.407497018101822</v>
          </cell>
          <cell r="AA238">
            <v>54.2556269113322</v>
          </cell>
          <cell r="AB238">
            <v>60.629346700420946</v>
          </cell>
          <cell r="AC238">
            <v>64.90775584150478</v>
          </cell>
          <cell r="AD238">
            <v>73.153246901660566</v>
          </cell>
          <cell r="AE238">
            <v>81.321227821269318</v>
          </cell>
          <cell r="AF238">
            <v>91.878464546888864</v>
          </cell>
          <cell r="AG238">
            <v>98.418425735865853</v>
          </cell>
          <cell r="AH238">
            <v>109.95747813418708</v>
          </cell>
          <cell r="AI238">
            <v>113.83061620972256</v>
          </cell>
          <cell r="AJ238">
            <v>129.31647877538424</v>
          </cell>
          <cell r="AK238">
            <v>138.70819125210511</v>
          </cell>
          <cell r="AL238">
            <v>152.98408511298251</v>
          </cell>
          <cell r="AM238">
            <v>160.01578868734524</v>
          </cell>
          <cell r="AN238">
            <v>185.92431668995903</v>
          </cell>
          <cell r="AO238">
            <v>198.80216983274724</v>
          </cell>
          <cell r="AP238">
            <v>202.82102860103095</v>
          </cell>
          <cell r="AQ238">
            <v>247.59515444658618</v>
          </cell>
          <cell r="AR238">
            <v>254</v>
          </cell>
          <cell r="AS238">
            <v>259.91945134776211</v>
          </cell>
          <cell r="AT238">
            <v>9999</v>
          </cell>
          <cell r="AU238">
            <v>9999</v>
          </cell>
          <cell r="AV238">
            <v>9999</v>
          </cell>
          <cell r="AW238">
            <v>9999</v>
          </cell>
          <cell r="AX238">
            <v>9999</v>
          </cell>
          <cell r="AY238">
            <v>9999</v>
          </cell>
          <cell r="AZ238">
            <v>9999</v>
          </cell>
          <cell r="BA238">
            <v>9999</v>
          </cell>
          <cell r="BB238">
            <v>9999</v>
          </cell>
          <cell r="BC238">
            <v>9999</v>
          </cell>
          <cell r="BD238">
            <v>9999</v>
          </cell>
          <cell r="BE238">
            <v>9999</v>
          </cell>
          <cell r="BF238">
            <v>9999</v>
          </cell>
          <cell r="BG238">
            <v>9999</v>
          </cell>
          <cell r="BH238">
            <v>9999</v>
          </cell>
          <cell r="BI238">
            <v>9999</v>
          </cell>
          <cell r="BJ238">
            <v>9999</v>
          </cell>
          <cell r="BK238">
            <v>9999</v>
          </cell>
          <cell r="BL238">
            <v>9999</v>
          </cell>
          <cell r="BM238">
            <v>9999</v>
          </cell>
          <cell r="BN238">
            <v>9999</v>
          </cell>
          <cell r="BO238">
            <v>9999</v>
          </cell>
          <cell r="BP238">
            <v>9999</v>
          </cell>
          <cell r="BQ238">
            <v>9999</v>
          </cell>
        </row>
        <row r="239">
          <cell r="C239">
            <v>1650</v>
          </cell>
          <cell r="D239">
            <v>0</v>
          </cell>
          <cell r="E239">
            <v>2.022385449359331</v>
          </cell>
          <cell r="F239">
            <v>2.9805548517852909</v>
          </cell>
          <cell r="G239">
            <v>3.9202310226638439</v>
          </cell>
          <cell r="H239">
            <v>4.9414486063815417</v>
          </cell>
          <cell r="I239">
            <v>6.2159246859664758</v>
          </cell>
          <cell r="J239">
            <v>7.5237584263438544</v>
          </cell>
          <cell r="K239">
            <v>8.9027077161937722</v>
          </cell>
          <cell r="L239">
            <v>10.328793808116137</v>
          </cell>
          <cell r="M239">
            <v>12.049966207999807</v>
          </cell>
          <cell r="N239">
            <v>13.852287114002813</v>
          </cell>
          <cell r="O239">
            <v>15.743860976847589</v>
          </cell>
          <cell r="P239">
            <v>17.883293853500017</v>
          </cell>
          <cell r="Q239">
            <v>20.118878476971343</v>
          </cell>
          <cell r="R239">
            <v>22.529138991712337</v>
          </cell>
          <cell r="S239">
            <v>25.738254241599016</v>
          </cell>
          <cell r="T239">
            <v>28.776322344744454</v>
          </cell>
          <cell r="U239">
            <v>32.49806544701007</v>
          </cell>
          <cell r="V239">
            <v>35.766229653860968</v>
          </cell>
          <cell r="W239">
            <v>39.677891181704801</v>
          </cell>
          <cell r="X239">
            <v>44.9168182701994</v>
          </cell>
          <cell r="Y239">
            <v>49.490324944427051</v>
          </cell>
          <cell r="Z239">
            <v>54.371403928283172</v>
          </cell>
          <cell r="AA239">
            <v>58.335428037814346</v>
          </cell>
          <cell r="AB239">
            <v>65.599830528040513</v>
          </cell>
          <cell r="AC239">
            <v>70.243667863268229</v>
          </cell>
          <cell r="AD239">
            <v>75.821079054354882</v>
          </cell>
          <cell r="AE239">
            <v>90.120091540990856</v>
          </cell>
          <cell r="AF239">
            <v>99.368806327568279</v>
          </cell>
          <cell r="AG239">
            <v>109.55160726964579</v>
          </cell>
          <cell r="AH239">
            <v>116.45502299114489</v>
          </cell>
          <cell r="AI239">
            <v>133.9415009334285</v>
          </cell>
          <cell r="AJ239">
            <v>144.74003427808015</v>
          </cell>
          <cell r="AK239">
            <v>161.23824690575796</v>
          </cell>
          <cell r="AL239">
            <v>167.40355313082929</v>
          </cell>
          <cell r="AM239">
            <v>188.44920874796952</v>
          </cell>
          <cell r="AN239">
            <v>202.39639853332784</v>
          </cell>
          <cell r="AO239">
            <v>215.15466571871983</v>
          </cell>
          <cell r="AP239">
            <v>238.22242479315381</v>
          </cell>
          <cell r="AQ239">
            <v>249.29984236351694</v>
          </cell>
          <cell r="AR239">
            <v>279.31663226861201</v>
          </cell>
          <cell r="AS239">
            <v>9999</v>
          </cell>
          <cell r="AT239">
            <v>9999</v>
          </cell>
          <cell r="AU239">
            <v>9999</v>
          </cell>
          <cell r="AV239">
            <v>9999</v>
          </cell>
          <cell r="AW239">
            <v>9999</v>
          </cell>
          <cell r="AX239">
            <v>9999</v>
          </cell>
          <cell r="AY239">
            <v>9999</v>
          </cell>
          <cell r="AZ239">
            <v>9999</v>
          </cell>
          <cell r="BA239">
            <v>9999</v>
          </cell>
          <cell r="BB239">
            <v>9999</v>
          </cell>
          <cell r="BC239">
            <v>9999</v>
          </cell>
          <cell r="BD239">
            <v>9999</v>
          </cell>
          <cell r="BE239">
            <v>9999</v>
          </cell>
          <cell r="BF239">
            <v>9999</v>
          </cell>
          <cell r="BG239">
            <v>9999</v>
          </cell>
          <cell r="BH239">
            <v>9999</v>
          </cell>
          <cell r="BI239">
            <v>9999</v>
          </cell>
          <cell r="BJ239">
            <v>9999</v>
          </cell>
          <cell r="BK239">
            <v>9999</v>
          </cell>
          <cell r="BL239">
            <v>9999</v>
          </cell>
          <cell r="BM239">
            <v>9999</v>
          </cell>
          <cell r="BN239">
            <v>9999</v>
          </cell>
          <cell r="BO239">
            <v>9999</v>
          </cell>
          <cell r="BP239">
            <v>9999</v>
          </cell>
          <cell r="BQ239">
            <v>9999</v>
          </cell>
        </row>
        <row r="240">
          <cell r="C240">
            <v>1700</v>
          </cell>
          <cell r="D240">
            <v>0</v>
          </cell>
          <cell r="E240">
            <v>2.0741085495825553</v>
          </cell>
          <cell r="F240">
            <v>3.0001217250189445</v>
          </cell>
          <cell r="G240">
            <v>4.0080249476326184</v>
          </cell>
          <cell r="H240">
            <v>5.184284735154522</v>
          </cell>
          <cell r="I240">
            <v>6.3910918763882787</v>
          </cell>
          <cell r="J240">
            <v>7.6750094657331847</v>
          </cell>
          <cell r="K240">
            <v>9.2268660026754628</v>
          </cell>
          <cell r="L240">
            <v>10.620708566669691</v>
          </cell>
          <cell r="M240">
            <v>12.686861085559697</v>
          </cell>
          <cell r="N240">
            <v>14.526745581280069</v>
          </cell>
          <cell r="O240">
            <v>16.7650942568776</v>
          </cell>
          <cell r="P240">
            <v>18.814840785973136</v>
          </cell>
          <cell r="Q240">
            <v>20.887646363244261</v>
          </cell>
          <cell r="R240">
            <v>24.094108280382027</v>
          </cell>
          <cell r="S240">
            <v>27.081415867276885</v>
          </cell>
          <cell r="T240">
            <v>30.072509514950973</v>
          </cell>
          <cell r="U240">
            <v>33.118238333324733</v>
          </cell>
          <cell r="V240">
            <v>38.350192287538661</v>
          </cell>
          <cell r="W240">
            <v>41.679016208091276</v>
          </cell>
          <cell r="X240">
            <v>47.102232969639417</v>
          </cell>
          <cell r="Y240">
            <v>53.258421427079348</v>
          </cell>
          <cell r="Z240">
            <v>58.116424559465962</v>
          </cell>
          <cell r="AA240">
            <v>64.890973583127831</v>
          </cell>
          <cell r="AB240">
            <v>70.347901854883631</v>
          </cell>
          <cell r="AC240">
            <v>79.850092933164177</v>
          </cell>
          <cell r="AD240">
            <v>89.45122284521382</v>
          </cell>
          <cell r="AE240">
            <v>94.138881977334123</v>
          </cell>
          <cell r="AF240">
            <v>101.79744849685468</v>
          </cell>
          <cell r="AG240">
            <v>120.98702943818768</v>
          </cell>
          <cell r="AH240">
            <v>126.92016503527429</v>
          </cell>
          <cell r="AI240">
            <v>134.21443556802265</v>
          </cell>
          <cell r="AJ240">
            <v>156.2868271158419</v>
          </cell>
          <cell r="AK240">
            <v>176.48557563204017</v>
          </cell>
          <cell r="AL240">
            <v>185.12002875755084</v>
          </cell>
          <cell r="AM240">
            <v>214.71934641557036</v>
          </cell>
          <cell r="AN240">
            <v>235.11134938511523</v>
          </cell>
          <cell r="AO240">
            <v>254.30508908892304</v>
          </cell>
          <cell r="AP240">
            <v>265.68646381070522</v>
          </cell>
          <cell r="AQ240">
            <v>9999</v>
          </cell>
          <cell r="AR240">
            <v>9999</v>
          </cell>
          <cell r="AS240">
            <v>9999</v>
          </cell>
          <cell r="AT240">
            <v>9999</v>
          </cell>
          <cell r="AU240">
            <v>9999</v>
          </cell>
          <cell r="AV240">
            <v>9999</v>
          </cell>
          <cell r="AW240">
            <v>9999</v>
          </cell>
          <cell r="AX240">
            <v>9999</v>
          </cell>
          <cell r="AY240">
            <v>9999</v>
          </cell>
          <cell r="AZ240">
            <v>9999</v>
          </cell>
          <cell r="BA240">
            <v>9999</v>
          </cell>
          <cell r="BB240">
            <v>9999</v>
          </cell>
          <cell r="BC240">
            <v>9999</v>
          </cell>
          <cell r="BD240">
            <v>9999</v>
          </cell>
          <cell r="BE240">
            <v>9999</v>
          </cell>
          <cell r="BF240">
            <v>9999</v>
          </cell>
          <cell r="BG240">
            <v>9999</v>
          </cell>
          <cell r="BH240">
            <v>9999</v>
          </cell>
          <cell r="BI240">
            <v>9999</v>
          </cell>
          <cell r="BJ240">
            <v>9999</v>
          </cell>
          <cell r="BK240">
            <v>9999</v>
          </cell>
          <cell r="BL240">
            <v>9999</v>
          </cell>
          <cell r="BM240">
            <v>9999</v>
          </cell>
          <cell r="BN240">
            <v>9999</v>
          </cell>
          <cell r="BO240">
            <v>9999</v>
          </cell>
          <cell r="BP240">
            <v>9999</v>
          </cell>
          <cell r="BQ240">
            <v>9999</v>
          </cell>
        </row>
        <row r="241">
          <cell r="C241">
            <v>1750</v>
          </cell>
          <cell r="D241">
            <v>0</v>
          </cell>
          <cell r="E241">
            <v>2.1013223154811365</v>
          </cell>
          <cell r="F241">
            <v>3.0526410962230885</v>
          </cell>
          <cell r="G241">
            <v>4.1044245585208241</v>
          </cell>
          <cell r="H241">
            <v>5.1802925710641574</v>
          </cell>
          <cell r="I241">
            <v>6.4597878694731099</v>
          </cell>
          <cell r="J241">
            <v>7.8241935653806554</v>
          </cell>
          <cell r="K241">
            <v>9.4796911266441217</v>
          </cell>
          <cell r="L241">
            <v>11.153387304884729</v>
          </cell>
          <cell r="M241">
            <v>12.883252123436618</v>
          </cell>
          <cell r="N241">
            <v>15.029615988059829</v>
          </cell>
          <cell r="O241">
            <v>16.7681140466063</v>
          </cell>
          <cell r="P241">
            <v>19.548451315438115</v>
          </cell>
          <cell r="Q241">
            <v>22.48061027008243</v>
          </cell>
          <cell r="R241">
            <v>25.597486100682769</v>
          </cell>
          <cell r="S241">
            <v>28.260863426832259</v>
          </cell>
          <cell r="T241">
            <v>32.198526894761429</v>
          </cell>
          <cell r="U241">
            <v>36.750357908516179</v>
          </cell>
          <cell r="V241">
            <v>40.868127908073902</v>
          </cell>
          <cell r="W241">
            <v>45.590501378526007</v>
          </cell>
          <cell r="X241">
            <v>50.474828170685946</v>
          </cell>
          <cell r="Y241">
            <v>55.59817659206972</v>
          </cell>
          <cell r="Z241">
            <v>62.246180998474443</v>
          </cell>
          <cell r="AA241">
            <v>69.039180332912096</v>
          </cell>
          <cell r="AB241">
            <v>76.521921317907101</v>
          </cell>
          <cell r="AC241">
            <v>84.884956304288792</v>
          </cell>
          <cell r="AD241">
            <v>94.408295293023045</v>
          </cell>
          <cell r="AE241">
            <v>107.59728625372958</v>
          </cell>
          <cell r="AF241">
            <v>114.5242921564938</v>
          </cell>
          <cell r="AG241">
            <v>121.1549461019204</v>
          </cell>
          <cell r="AH241">
            <v>154.1654352754295</v>
          </cell>
          <cell r="AI241">
            <v>157</v>
          </cell>
          <cell r="AJ241">
            <v>172.08138009496741</v>
          </cell>
          <cell r="AK241">
            <v>196.28709966958135</v>
          </cell>
          <cell r="AL241">
            <v>215.25100159505206</v>
          </cell>
          <cell r="AM241">
            <v>252.07482334391537</v>
          </cell>
          <cell r="AN241">
            <v>260</v>
          </cell>
          <cell r="AO241">
            <v>278.37766094860376</v>
          </cell>
          <cell r="AP241">
            <v>292.98971355430263</v>
          </cell>
          <cell r="AQ241">
            <v>9999</v>
          </cell>
          <cell r="AR241">
            <v>9999</v>
          </cell>
          <cell r="AS241">
            <v>9999</v>
          </cell>
          <cell r="AT241">
            <v>9999</v>
          </cell>
          <cell r="AU241">
            <v>9999</v>
          </cell>
          <cell r="AV241">
            <v>9999</v>
          </cell>
          <cell r="AW241">
            <v>9999</v>
          </cell>
          <cell r="AX241">
            <v>9999</v>
          </cell>
          <cell r="AY241">
            <v>9999</v>
          </cell>
          <cell r="AZ241">
            <v>9999</v>
          </cell>
          <cell r="BA241">
            <v>9999</v>
          </cell>
          <cell r="BB241">
            <v>9999</v>
          </cell>
          <cell r="BC241">
            <v>9999</v>
          </cell>
          <cell r="BD241">
            <v>9999</v>
          </cell>
          <cell r="BE241">
            <v>9999</v>
          </cell>
          <cell r="BF241">
            <v>9999</v>
          </cell>
          <cell r="BG241">
            <v>9999</v>
          </cell>
          <cell r="BH241">
            <v>9999</v>
          </cell>
          <cell r="BI241">
            <v>9999</v>
          </cell>
          <cell r="BJ241">
            <v>9999</v>
          </cell>
          <cell r="BK241">
            <v>9999</v>
          </cell>
          <cell r="BL241">
            <v>9999</v>
          </cell>
          <cell r="BM241">
            <v>9999</v>
          </cell>
          <cell r="BN241">
            <v>9999</v>
          </cell>
          <cell r="BO241">
            <v>9999</v>
          </cell>
          <cell r="BP241">
            <v>9999</v>
          </cell>
          <cell r="BQ241">
            <v>9999</v>
          </cell>
        </row>
        <row r="242">
          <cell r="C242">
            <v>1800</v>
          </cell>
          <cell r="D242">
            <v>0</v>
          </cell>
          <cell r="E242">
            <v>2.1180113624357948</v>
          </cell>
          <cell r="F242">
            <v>3.1246947987076363</v>
          </cell>
          <cell r="G242">
            <v>4.1985178466343571</v>
          </cell>
          <cell r="H242">
            <v>5.337923957779779</v>
          </cell>
          <cell r="I242">
            <v>6.7619590604873592</v>
          </cell>
          <cell r="J242">
            <v>8.171440007617365</v>
          </cell>
          <cell r="K242">
            <v>9.6332141204001314</v>
          </cell>
          <cell r="L242">
            <v>11.454725369897536</v>
          </cell>
          <cell r="M242">
            <v>13.125690871729381</v>
          </cell>
          <cell r="N242">
            <v>15.532229275737709</v>
          </cell>
          <cell r="O242">
            <v>17.935752419648527</v>
          </cell>
          <cell r="P242">
            <v>20.532713526682336</v>
          </cell>
          <cell r="Q242">
            <v>23.06454358305497</v>
          </cell>
          <cell r="R242">
            <v>26.284038354792155</v>
          </cell>
          <cell r="S242">
            <v>30.486017712667937</v>
          </cell>
          <cell r="T242">
            <v>34.328277943591885</v>
          </cell>
          <cell r="U242">
            <v>38.512483619148824</v>
          </cell>
          <cell r="V242">
            <v>43.149064598560109</v>
          </cell>
          <cell r="W242">
            <v>50.082119015880146</v>
          </cell>
          <cell r="X242">
            <v>54.140519784329847</v>
          </cell>
          <cell r="Y242">
            <v>61.192650467807411</v>
          </cell>
          <cell r="Z242">
            <v>68.467622723919604</v>
          </cell>
          <cell r="AA242">
            <v>74.882874217273326</v>
          </cell>
          <cell r="AB242">
            <v>85.293532104400953</v>
          </cell>
          <cell r="AC242">
            <v>95.915583868210078</v>
          </cell>
          <cell r="AD242">
            <v>104.34074792975768</v>
          </cell>
          <cell r="AE242">
            <v>107.59157190437476</v>
          </cell>
          <cell r="AF242">
            <v>130.58327982065782</v>
          </cell>
          <cell r="AG242">
            <v>135.44922868050654</v>
          </cell>
          <cell r="AH242">
            <v>149.95036037360475</v>
          </cell>
          <cell r="AI242">
            <v>189.63627846597308</v>
          </cell>
          <cell r="AJ242">
            <v>208.47614008742758</v>
          </cell>
          <cell r="AK242">
            <v>224.48363246981413</v>
          </cell>
          <cell r="AL242">
            <v>271.29505397783237</v>
          </cell>
          <cell r="AM242">
            <v>272</v>
          </cell>
          <cell r="AN242">
            <v>279</v>
          </cell>
          <cell r="AO242">
            <v>9999</v>
          </cell>
          <cell r="AP242">
            <v>9999</v>
          </cell>
          <cell r="AQ242">
            <v>9999</v>
          </cell>
          <cell r="AR242">
            <v>9999</v>
          </cell>
          <cell r="AS242">
            <v>9999</v>
          </cell>
          <cell r="AT242">
            <v>9999</v>
          </cell>
          <cell r="AU242">
            <v>9999</v>
          </cell>
          <cell r="AV242">
            <v>9999</v>
          </cell>
          <cell r="AW242">
            <v>9999</v>
          </cell>
          <cell r="AX242">
            <v>9999</v>
          </cell>
          <cell r="AY242">
            <v>9999</v>
          </cell>
          <cell r="AZ242">
            <v>9999</v>
          </cell>
          <cell r="BA242">
            <v>9999</v>
          </cell>
          <cell r="BB242">
            <v>9999</v>
          </cell>
          <cell r="BC242">
            <v>9999</v>
          </cell>
          <cell r="BD242">
            <v>9999</v>
          </cell>
          <cell r="BE242">
            <v>9999</v>
          </cell>
          <cell r="BF242">
            <v>9999</v>
          </cell>
          <cell r="BG242">
            <v>9999</v>
          </cell>
          <cell r="BH242">
            <v>9999</v>
          </cell>
          <cell r="BI242">
            <v>9999</v>
          </cell>
          <cell r="BJ242">
            <v>9999</v>
          </cell>
          <cell r="BK242">
            <v>9999</v>
          </cell>
          <cell r="BL242">
            <v>9999</v>
          </cell>
          <cell r="BM242">
            <v>9999</v>
          </cell>
          <cell r="BN242">
            <v>9999</v>
          </cell>
          <cell r="BO242">
            <v>9999</v>
          </cell>
          <cell r="BP242">
            <v>9999</v>
          </cell>
          <cell r="BQ242">
            <v>9999</v>
          </cell>
        </row>
        <row r="243">
          <cell r="C243">
            <v>1850</v>
          </cell>
          <cell r="D243">
            <v>0</v>
          </cell>
          <cell r="E243">
            <v>2.1668952477796832</v>
          </cell>
          <cell r="F243">
            <v>3.2183096177339481</v>
          </cell>
          <cell r="G243">
            <v>4.2710043979038179</v>
          </cell>
          <cell r="H243">
            <v>5.4308536216085948</v>
          </cell>
          <cell r="I243">
            <v>6.900477150580886</v>
          </cell>
          <cell r="J243">
            <v>8.290677740776065</v>
          </cell>
          <cell r="K243">
            <v>9.9082078042745998</v>
          </cell>
          <cell r="L243">
            <v>11.951259360001256</v>
          </cell>
          <cell r="M243">
            <v>13.762814439206617</v>
          </cell>
          <cell r="N243">
            <v>15.832752045898554</v>
          </cell>
          <cell r="O243">
            <v>18.478032377816799</v>
          </cell>
          <cell r="P243">
            <v>21.335280991070292</v>
          </cell>
          <cell r="Q243">
            <v>24.511151624221657</v>
          </cell>
          <cell r="R243">
            <v>28.489000385740052</v>
          </cell>
          <cell r="S243">
            <v>31.686104910464358</v>
          </cell>
          <cell r="T243">
            <v>36.268262993543345</v>
          </cell>
          <cell r="U243">
            <v>41.494569103299447</v>
          </cell>
          <cell r="V243">
            <v>44.022331111771308</v>
          </cell>
          <cell r="W243">
            <v>52.352538820099859</v>
          </cell>
          <cell r="X243">
            <v>58.475683089693057</v>
          </cell>
          <cell r="Y243">
            <v>64.929773944954135</v>
          </cell>
          <cell r="Z243">
            <v>73.399874899000494</v>
          </cell>
          <cell r="AA243">
            <v>84.432820876587058</v>
          </cell>
          <cell r="AB243">
            <v>91.066106924309736</v>
          </cell>
          <cell r="AC243">
            <v>102.41668820175843</v>
          </cell>
          <cell r="AD243">
            <v>114.99187832701124</v>
          </cell>
          <cell r="AE243">
            <v>127.06788916284488</v>
          </cell>
          <cell r="AF243">
            <v>141.0010335580395</v>
          </cell>
          <cell r="AG243">
            <v>159.44897546906759</v>
          </cell>
          <cell r="AH243">
            <v>169.54120965742678</v>
          </cell>
          <cell r="AI243">
            <v>199.59526236220606</v>
          </cell>
          <cell r="AJ243">
            <v>223.27417078651834</v>
          </cell>
          <cell r="AK243">
            <v>264.79211919559953</v>
          </cell>
          <cell r="AL243">
            <v>268.95620319236713</v>
          </cell>
          <cell r="AM243">
            <v>281.19507597263265</v>
          </cell>
          <cell r="AN243">
            <v>9999</v>
          </cell>
          <cell r="AO243">
            <v>9999</v>
          </cell>
          <cell r="AP243">
            <v>9999</v>
          </cell>
          <cell r="AQ243">
            <v>9999</v>
          </cell>
          <cell r="AR243">
            <v>9999</v>
          </cell>
          <cell r="AS243">
            <v>9999</v>
          </cell>
          <cell r="AT243">
            <v>9999</v>
          </cell>
          <cell r="AU243">
            <v>9999</v>
          </cell>
          <cell r="AV243">
            <v>9999</v>
          </cell>
          <cell r="AW243">
            <v>9999</v>
          </cell>
          <cell r="AX243">
            <v>9999</v>
          </cell>
          <cell r="AY243">
            <v>9999</v>
          </cell>
          <cell r="AZ243">
            <v>9999</v>
          </cell>
          <cell r="BA243">
            <v>9999</v>
          </cell>
          <cell r="BB243">
            <v>9999</v>
          </cell>
          <cell r="BC243">
            <v>9999</v>
          </cell>
          <cell r="BD243">
            <v>9999</v>
          </cell>
          <cell r="BE243">
            <v>9999</v>
          </cell>
          <cell r="BF243">
            <v>9999</v>
          </cell>
          <cell r="BG243">
            <v>9999</v>
          </cell>
          <cell r="BH243">
            <v>9999</v>
          </cell>
          <cell r="BI243">
            <v>9999</v>
          </cell>
          <cell r="BJ243">
            <v>9999</v>
          </cell>
          <cell r="BK243">
            <v>9999</v>
          </cell>
          <cell r="BL243">
            <v>9999</v>
          </cell>
          <cell r="BM243">
            <v>9999</v>
          </cell>
          <cell r="BN243">
            <v>9999</v>
          </cell>
          <cell r="BO243">
            <v>9999</v>
          </cell>
          <cell r="BP243">
            <v>9999</v>
          </cell>
          <cell r="BQ243">
            <v>9999</v>
          </cell>
        </row>
        <row r="244">
          <cell r="C244">
            <v>1900</v>
          </cell>
          <cell r="D244">
            <v>0</v>
          </cell>
          <cell r="E244">
            <v>2.2081267248244307</v>
          </cell>
          <cell r="F244">
            <v>3.239197841574835</v>
          </cell>
          <cell r="G244">
            <v>4.4076168850524899</v>
          </cell>
          <cell r="H244">
            <v>5.625840993595058</v>
          </cell>
          <cell r="I244">
            <v>7.1357252597345537</v>
          </cell>
          <cell r="J244">
            <v>8.5544769044847389</v>
          </cell>
          <cell r="K244">
            <v>10.374553480664492</v>
          </cell>
          <cell r="L244">
            <v>12.069705960499409</v>
          </cell>
          <cell r="M244">
            <v>14.180764317274297</v>
          </cell>
          <cell r="N244">
            <v>17.094325887904002</v>
          </cell>
          <cell r="O244">
            <v>19.302471207426159</v>
          </cell>
          <cell r="P244">
            <v>22.645285999900864</v>
          </cell>
          <cell r="Q244">
            <v>26.245664756324921</v>
          </cell>
          <cell r="R244">
            <v>29.322456359891149</v>
          </cell>
          <cell r="S244">
            <v>34.237984304802119</v>
          </cell>
          <cell r="T244">
            <v>38.043951169161829</v>
          </cell>
          <cell r="U244">
            <v>42.850317458359399</v>
          </cell>
          <cell r="V244">
            <v>49.309761869654785</v>
          </cell>
          <cell r="W244">
            <v>56.971724269536779</v>
          </cell>
          <cell r="X244">
            <v>62.914303369465962</v>
          </cell>
          <cell r="Y244">
            <v>70.930369875194401</v>
          </cell>
          <cell r="Z244">
            <v>82.671221807444439</v>
          </cell>
          <cell r="AA244">
            <v>85.814166953304309</v>
          </cell>
          <cell r="AB244">
            <v>96.054457386211809</v>
          </cell>
          <cell r="AC244">
            <v>116.05540924397374</v>
          </cell>
          <cell r="AD244">
            <v>123.99031846225941</v>
          </cell>
          <cell r="AE244">
            <v>142.48975663867634</v>
          </cell>
          <cell r="AF244">
            <v>148.67722136291823</v>
          </cell>
          <cell r="AG244">
            <v>170.52209688293567</v>
          </cell>
          <cell r="AH244">
            <v>194.89396622256035</v>
          </cell>
          <cell r="AI244">
            <v>224.28039409569817</v>
          </cell>
          <cell r="AJ244">
            <v>249.00104242696432</v>
          </cell>
          <cell r="AK244">
            <v>9999</v>
          </cell>
          <cell r="AL244">
            <v>9999</v>
          </cell>
          <cell r="AM244">
            <v>9999</v>
          </cell>
          <cell r="AN244">
            <v>9999</v>
          </cell>
          <cell r="AO244">
            <v>9999</v>
          </cell>
          <cell r="AP244">
            <v>9999</v>
          </cell>
          <cell r="AQ244">
            <v>9999</v>
          </cell>
          <cell r="AR244">
            <v>9999</v>
          </cell>
          <cell r="AS244">
            <v>9999</v>
          </cell>
          <cell r="AT244">
            <v>9999</v>
          </cell>
          <cell r="AU244">
            <v>9999</v>
          </cell>
          <cell r="AV244">
            <v>9999</v>
          </cell>
          <cell r="AW244">
            <v>9999</v>
          </cell>
          <cell r="AX244">
            <v>9999</v>
          </cell>
          <cell r="AY244">
            <v>9999</v>
          </cell>
          <cell r="AZ244">
            <v>9999</v>
          </cell>
          <cell r="BA244">
            <v>9999</v>
          </cell>
          <cell r="BB244">
            <v>9999</v>
          </cell>
          <cell r="BC244">
            <v>9999</v>
          </cell>
          <cell r="BD244">
            <v>9999</v>
          </cell>
          <cell r="BE244">
            <v>9999</v>
          </cell>
          <cell r="BF244">
            <v>9999</v>
          </cell>
          <cell r="BG244">
            <v>9999</v>
          </cell>
          <cell r="BH244">
            <v>9999</v>
          </cell>
          <cell r="BI244">
            <v>9999</v>
          </cell>
          <cell r="BJ244">
            <v>9999</v>
          </cell>
          <cell r="BK244">
            <v>9999</v>
          </cell>
          <cell r="BL244">
            <v>9999</v>
          </cell>
          <cell r="BM244">
            <v>9999</v>
          </cell>
          <cell r="BN244">
            <v>9999</v>
          </cell>
          <cell r="BO244">
            <v>9999</v>
          </cell>
          <cell r="BP244">
            <v>9999</v>
          </cell>
          <cell r="BQ244">
            <v>9999</v>
          </cell>
        </row>
        <row r="245">
          <cell r="C245">
            <v>1950</v>
          </cell>
          <cell r="D245">
            <v>0</v>
          </cell>
          <cell r="E245">
            <v>2.2180651915045115</v>
          </cell>
          <cell r="F245">
            <v>3.2419329901739329</v>
          </cell>
          <cell r="G245">
            <v>4.4030716473995914</v>
          </cell>
          <cell r="H245">
            <v>5.7575069248764033</v>
          </cell>
          <cell r="I245">
            <v>7.1573058768110274</v>
          </cell>
          <cell r="J245">
            <v>8.8790638918571663</v>
          </cell>
          <cell r="K245">
            <v>10.571373543516209</v>
          </cell>
          <cell r="L245">
            <v>12.788413041102315</v>
          </cell>
          <cell r="M245">
            <v>14.994532734424691</v>
          </cell>
          <cell r="N245">
            <v>17.473568248099344</v>
          </cell>
          <cell r="O245">
            <v>20.091395107499185</v>
          </cell>
          <cell r="P245">
            <v>23.683335044349487</v>
          </cell>
          <cell r="Q245">
            <v>26.928788488788431</v>
          </cell>
          <cell r="R245">
            <v>31.235714578625672</v>
          </cell>
          <cell r="S245">
            <v>34.826582649745866</v>
          </cell>
          <cell r="T245">
            <v>42.24520550558222</v>
          </cell>
          <cell r="U245">
            <v>46.232986112721697</v>
          </cell>
          <cell r="V245">
            <v>52.942385512565394</v>
          </cell>
          <cell r="W245">
            <v>59.96787301686583</v>
          </cell>
          <cell r="X245">
            <v>67.831096699627892</v>
          </cell>
          <cell r="Y245">
            <v>73.674171443398379</v>
          </cell>
          <cell r="Z245">
            <v>84.018633219006503</v>
          </cell>
          <cell r="AA245">
            <v>98.981589369161625</v>
          </cell>
          <cell r="AB245">
            <v>109.35576776593317</v>
          </cell>
          <cell r="AC245">
            <v>124.35562576122389</v>
          </cell>
          <cell r="AD245">
            <v>132.13347394934203</v>
          </cell>
          <cell r="AE245">
            <v>160.34351724930815</v>
          </cell>
          <cell r="AF245">
            <v>169.93985029143397</v>
          </cell>
          <cell r="AG245">
            <v>191.55891616254578</v>
          </cell>
          <cell r="AH245">
            <v>225.35847940032309</v>
          </cell>
          <cell r="AI245">
            <v>249.33518980445083</v>
          </cell>
          <cell r="AJ245">
            <v>274.77967272842005</v>
          </cell>
          <cell r="AK245">
            <v>9999</v>
          </cell>
          <cell r="AL245">
            <v>9999</v>
          </cell>
          <cell r="AM245">
            <v>9999</v>
          </cell>
          <cell r="AN245">
            <v>9999</v>
          </cell>
          <cell r="AO245">
            <v>9999</v>
          </cell>
          <cell r="AP245">
            <v>9999</v>
          </cell>
          <cell r="AQ245">
            <v>9999</v>
          </cell>
          <cell r="AR245">
            <v>9999</v>
          </cell>
          <cell r="AS245">
            <v>9999</v>
          </cell>
          <cell r="AT245">
            <v>9999</v>
          </cell>
          <cell r="AU245">
            <v>9999</v>
          </cell>
          <cell r="AV245">
            <v>9999</v>
          </cell>
          <cell r="AW245">
            <v>9999</v>
          </cell>
          <cell r="AX245">
            <v>9999</v>
          </cell>
          <cell r="AY245">
            <v>9999</v>
          </cell>
          <cell r="AZ245">
            <v>9999</v>
          </cell>
          <cell r="BA245">
            <v>9999</v>
          </cell>
          <cell r="BB245">
            <v>9999</v>
          </cell>
          <cell r="BC245">
            <v>9999</v>
          </cell>
          <cell r="BD245">
            <v>9999</v>
          </cell>
          <cell r="BE245">
            <v>9999</v>
          </cell>
          <cell r="BF245">
            <v>9999</v>
          </cell>
          <cell r="BG245">
            <v>9999</v>
          </cell>
          <cell r="BH245">
            <v>9999</v>
          </cell>
          <cell r="BI245">
            <v>9999</v>
          </cell>
          <cell r="BJ245">
            <v>9999</v>
          </cell>
          <cell r="BK245">
            <v>9999</v>
          </cell>
          <cell r="BL245">
            <v>9999</v>
          </cell>
          <cell r="BM245">
            <v>9999</v>
          </cell>
          <cell r="BN245">
            <v>9999</v>
          </cell>
          <cell r="BO245">
            <v>9999</v>
          </cell>
          <cell r="BP245">
            <v>9999</v>
          </cell>
          <cell r="BQ245">
            <v>9999</v>
          </cell>
        </row>
        <row r="246">
          <cell r="C246">
            <v>2000</v>
          </cell>
          <cell r="D246">
            <v>0</v>
          </cell>
          <cell r="E246">
            <v>2.2421010367626337</v>
          </cell>
          <cell r="F246">
            <v>3.3197443224084879</v>
          </cell>
          <cell r="G246">
            <v>4.4809338011893267</v>
          </cell>
          <cell r="H246">
            <v>5.8443804491720455</v>
          </cell>
          <cell r="I246">
            <v>7.3272330587273178</v>
          </cell>
          <cell r="J246">
            <v>9.1617347137307465</v>
          </cell>
          <cell r="K246">
            <v>11.124106130933344</v>
          </cell>
          <cell r="L246">
            <v>13.396301542590187</v>
          </cell>
          <cell r="M246">
            <v>15.698745015488941</v>
          </cell>
          <cell r="N246">
            <v>18.266924821995925</v>
          </cell>
          <cell r="O246">
            <v>21.314918044954037</v>
          </cell>
          <cell r="P246">
            <v>24.574257934775403</v>
          </cell>
          <cell r="Q246">
            <v>28.06517948428457</v>
          </cell>
          <cell r="R246">
            <v>33.521129085705745</v>
          </cell>
          <cell r="S246">
            <v>37.398770371551215</v>
          </cell>
          <cell r="T246">
            <v>44.398676452632586</v>
          </cell>
          <cell r="U246">
            <v>50.566936705669391</v>
          </cell>
          <cell r="V246">
            <v>55.980093837219556</v>
          </cell>
          <cell r="W246">
            <v>62.997120436406334</v>
          </cell>
          <cell r="X246">
            <v>76.689457036618649</v>
          </cell>
          <cell r="Y246">
            <v>83.637733096023325</v>
          </cell>
          <cell r="Z246">
            <v>93.72371118647952</v>
          </cell>
          <cell r="AA246">
            <v>107.23535220198495</v>
          </cell>
          <cell r="AB246">
            <v>119.59452659813817</v>
          </cell>
          <cell r="AC246">
            <v>138.3442524876296</v>
          </cell>
          <cell r="AD246">
            <v>154.37851629804774</v>
          </cell>
          <cell r="AE246">
            <v>163.1075157308741</v>
          </cell>
          <cell r="AF246">
            <v>189.87258824717341</v>
          </cell>
          <cell r="AG246">
            <v>247.0192701881727</v>
          </cell>
          <cell r="AH246">
            <v>257</v>
          </cell>
          <cell r="AI246">
            <v>285.70392659867696</v>
          </cell>
          <cell r="AJ246">
            <v>9999</v>
          </cell>
          <cell r="AK246">
            <v>9999</v>
          </cell>
          <cell r="AL246">
            <v>9999</v>
          </cell>
          <cell r="AM246">
            <v>9999</v>
          </cell>
          <cell r="AN246">
            <v>9999</v>
          </cell>
          <cell r="AO246">
            <v>9999</v>
          </cell>
          <cell r="AP246">
            <v>9999</v>
          </cell>
          <cell r="AQ246">
            <v>9999</v>
          </cell>
          <cell r="AR246">
            <v>9999</v>
          </cell>
          <cell r="AS246">
            <v>9999</v>
          </cell>
          <cell r="AT246">
            <v>9999</v>
          </cell>
          <cell r="AU246">
            <v>9999</v>
          </cell>
          <cell r="AV246">
            <v>9999</v>
          </cell>
          <cell r="AW246">
            <v>9999</v>
          </cell>
          <cell r="AX246">
            <v>9999</v>
          </cell>
          <cell r="AY246">
            <v>9999</v>
          </cell>
          <cell r="AZ246">
            <v>9999</v>
          </cell>
          <cell r="BA246">
            <v>9999</v>
          </cell>
          <cell r="BB246">
            <v>9999</v>
          </cell>
          <cell r="BC246">
            <v>9999</v>
          </cell>
          <cell r="BD246">
            <v>9999</v>
          </cell>
          <cell r="BE246">
            <v>9999</v>
          </cell>
          <cell r="BF246">
            <v>9999</v>
          </cell>
          <cell r="BG246">
            <v>9999</v>
          </cell>
          <cell r="BH246">
            <v>9999</v>
          </cell>
          <cell r="BI246">
            <v>9999</v>
          </cell>
          <cell r="BJ246">
            <v>9999</v>
          </cell>
          <cell r="BK246">
            <v>9999</v>
          </cell>
          <cell r="BL246">
            <v>9999</v>
          </cell>
          <cell r="BM246">
            <v>9999</v>
          </cell>
          <cell r="BN246">
            <v>9999</v>
          </cell>
          <cell r="BO246">
            <v>9999</v>
          </cell>
          <cell r="BP246">
            <v>9999</v>
          </cell>
          <cell r="BQ246">
            <v>9999</v>
          </cell>
        </row>
        <row r="247">
          <cell r="C247">
            <v>2050</v>
          </cell>
          <cell r="D247">
            <v>0</v>
          </cell>
          <cell r="E247">
            <v>2.2996671916291289</v>
          </cell>
          <cell r="F247">
            <v>3.4287759524109038</v>
          </cell>
          <cell r="G247">
            <v>4.7009004164755757</v>
          </cell>
          <cell r="H247">
            <v>6.0313260909926116</v>
          </cell>
          <cell r="I247">
            <v>7.6000287463905218</v>
          </cell>
          <cell r="J247">
            <v>9.442556854009247</v>
          </cell>
          <cell r="K247">
            <v>11.338623917076724</v>
          </cell>
          <cell r="L247">
            <v>13.533573522966226</v>
          </cell>
          <cell r="M247">
            <v>15.99714342122928</v>
          </cell>
          <cell r="N247">
            <v>19.054096873140956</v>
          </cell>
          <cell r="O247">
            <v>22.915038660562576</v>
          </cell>
          <cell r="P247">
            <v>26.286958308955896</v>
          </cell>
          <cell r="Q247">
            <v>30.607554864416297</v>
          </cell>
          <cell r="R247">
            <v>34.604280995138588</v>
          </cell>
          <cell r="S247">
            <v>39.971004042626312</v>
          </cell>
          <cell r="T247">
            <v>45.068240964585456</v>
          </cell>
          <cell r="U247">
            <v>53.839912529034358</v>
          </cell>
          <cell r="V247">
            <v>60.823448732801246</v>
          </cell>
          <cell r="W247">
            <v>68.461890583130284</v>
          </cell>
          <cell r="X247">
            <v>81.910291300407209</v>
          </cell>
          <cell r="Y247">
            <v>83.620837117717912</v>
          </cell>
          <cell r="Z247">
            <v>105.90951153803955</v>
          </cell>
          <cell r="AA247">
            <v>123.01444767803331</v>
          </cell>
          <cell r="AB247">
            <v>135.2702225819165</v>
          </cell>
          <cell r="AC247">
            <v>154.32449314667889</v>
          </cell>
          <cell r="AD247">
            <v>171.00268415757833</v>
          </cell>
          <cell r="AE247">
            <v>187.44459073593598</v>
          </cell>
          <cell r="AF247">
            <v>230.33074493964892</v>
          </cell>
          <cell r="AG247">
            <v>256.34647683954711</v>
          </cell>
          <cell r="AH247">
            <v>283.13622339830067</v>
          </cell>
          <cell r="AI247">
            <v>9999</v>
          </cell>
          <cell r="AJ247">
            <v>9999</v>
          </cell>
          <cell r="AK247">
            <v>9999</v>
          </cell>
          <cell r="AL247">
            <v>9999</v>
          </cell>
          <cell r="AM247">
            <v>9999</v>
          </cell>
          <cell r="AN247">
            <v>9999</v>
          </cell>
          <cell r="AO247">
            <v>9999</v>
          </cell>
          <cell r="AP247">
            <v>9999</v>
          </cell>
          <cell r="AQ247">
            <v>9999</v>
          </cell>
          <cell r="AR247">
            <v>9999</v>
          </cell>
          <cell r="AS247">
            <v>9999</v>
          </cell>
          <cell r="AT247">
            <v>9999</v>
          </cell>
          <cell r="AU247">
            <v>9999</v>
          </cell>
          <cell r="AV247">
            <v>9999</v>
          </cell>
          <cell r="AW247">
            <v>9999</v>
          </cell>
          <cell r="AX247">
            <v>9999</v>
          </cell>
          <cell r="AY247">
            <v>9999</v>
          </cell>
          <cell r="AZ247">
            <v>9999</v>
          </cell>
          <cell r="BA247">
            <v>9999</v>
          </cell>
          <cell r="BB247">
            <v>9999</v>
          </cell>
          <cell r="BC247">
            <v>9999</v>
          </cell>
          <cell r="BD247">
            <v>9999</v>
          </cell>
          <cell r="BE247">
            <v>9999</v>
          </cell>
          <cell r="BF247">
            <v>9999</v>
          </cell>
          <cell r="BG247">
            <v>9999</v>
          </cell>
          <cell r="BH247">
            <v>9999</v>
          </cell>
          <cell r="BI247">
            <v>9999</v>
          </cell>
          <cell r="BJ247">
            <v>9999</v>
          </cell>
          <cell r="BK247">
            <v>9999</v>
          </cell>
          <cell r="BL247">
            <v>9999</v>
          </cell>
          <cell r="BM247">
            <v>9999</v>
          </cell>
          <cell r="BN247">
            <v>9999</v>
          </cell>
          <cell r="BO247">
            <v>9999</v>
          </cell>
          <cell r="BP247">
            <v>9999</v>
          </cell>
          <cell r="BQ247">
            <v>9999</v>
          </cell>
        </row>
        <row r="248">
          <cell r="C248">
            <v>2100</v>
          </cell>
          <cell r="D248">
            <v>0</v>
          </cell>
          <cell r="E248">
            <v>2.3379222775428476</v>
          </cell>
          <cell r="F248">
            <v>3.5062349141546947</v>
          </cell>
          <cell r="G248">
            <v>4.8346349961396688</v>
          </cell>
          <cell r="H248">
            <v>6.1687441172105135</v>
          </cell>
          <cell r="I248">
            <v>7.8509989356133776</v>
          </cell>
          <cell r="J248">
            <v>9.6604760583029403</v>
          </cell>
          <cell r="K248">
            <v>11.906338383541337</v>
          </cell>
          <cell r="L248">
            <v>14.329147068461486</v>
          </cell>
          <cell r="M248">
            <v>17.062591384977818</v>
          </cell>
          <cell r="N248">
            <v>20.073856849087019</v>
          </cell>
          <cell r="O248">
            <v>23.917578599056277</v>
          </cell>
          <cell r="P248">
            <v>27.63687270079409</v>
          </cell>
          <cell r="Q248">
            <v>31.426871100844988</v>
          </cell>
          <cell r="R248">
            <v>37.402348070660047</v>
          </cell>
          <cell r="S248">
            <v>43.299932668311428</v>
          </cell>
          <cell r="T248">
            <v>50.266622396445101</v>
          </cell>
          <cell r="U248">
            <v>60.721275793551698</v>
          </cell>
          <cell r="V248">
            <v>63.550862998470258</v>
          </cell>
          <cell r="W248">
            <v>77.751749011187627</v>
          </cell>
          <cell r="X248">
            <v>85.756140285083077</v>
          </cell>
          <cell r="Y248">
            <v>98.247114620086677</v>
          </cell>
          <cell r="Z248">
            <v>114.59998152207454</v>
          </cell>
          <cell r="AA248">
            <v>133.31450232016962</v>
          </cell>
          <cell r="AB248">
            <v>148.08804529600036</v>
          </cell>
          <cell r="AC248">
            <v>168.2307303837616</v>
          </cell>
          <cell r="AD248">
            <v>188.32114754993833</v>
          </cell>
          <cell r="AE248">
            <v>209.55293998183373</v>
          </cell>
          <cell r="AF248">
            <v>275.16101025444385</v>
          </cell>
          <cell r="AG248">
            <v>9999</v>
          </cell>
          <cell r="AH248">
            <v>9999</v>
          </cell>
          <cell r="AI248">
            <v>9999</v>
          </cell>
          <cell r="AJ248">
            <v>9999</v>
          </cell>
          <cell r="AK248">
            <v>9999</v>
          </cell>
          <cell r="AL248">
            <v>9999</v>
          </cell>
          <cell r="AM248">
            <v>9999</v>
          </cell>
          <cell r="AN248">
            <v>9999</v>
          </cell>
          <cell r="AO248">
            <v>9999</v>
          </cell>
          <cell r="AP248">
            <v>9999</v>
          </cell>
          <cell r="AQ248">
            <v>9999</v>
          </cell>
          <cell r="AR248">
            <v>9999</v>
          </cell>
          <cell r="AS248">
            <v>9999</v>
          </cell>
          <cell r="AT248">
            <v>9999</v>
          </cell>
          <cell r="AU248">
            <v>9999</v>
          </cell>
          <cell r="AV248">
            <v>9999</v>
          </cell>
          <cell r="AW248">
            <v>9999</v>
          </cell>
          <cell r="AX248">
            <v>9999</v>
          </cell>
          <cell r="AY248">
            <v>9999</v>
          </cell>
          <cell r="AZ248">
            <v>9999</v>
          </cell>
          <cell r="BA248">
            <v>9999</v>
          </cell>
          <cell r="BB248">
            <v>9999</v>
          </cell>
          <cell r="BC248">
            <v>9999</v>
          </cell>
          <cell r="BD248">
            <v>9999</v>
          </cell>
          <cell r="BE248">
            <v>9999</v>
          </cell>
          <cell r="BF248">
            <v>9999</v>
          </cell>
          <cell r="BG248">
            <v>9999</v>
          </cell>
          <cell r="BH248">
            <v>9999</v>
          </cell>
          <cell r="BI248">
            <v>9999</v>
          </cell>
          <cell r="BJ248">
            <v>9999</v>
          </cell>
          <cell r="BK248">
            <v>9999</v>
          </cell>
          <cell r="BL248">
            <v>9999</v>
          </cell>
          <cell r="BM248">
            <v>9999</v>
          </cell>
          <cell r="BN248">
            <v>9999</v>
          </cell>
          <cell r="BO248">
            <v>9999</v>
          </cell>
          <cell r="BP248">
            <v>9999</v>
          </cell>
          <cell r="BQ248">
            <v>9999</v>
          </cell>
        </row>
        <row r="249">
          <cell r="C249">
            <v>2150</v>
          </cell>
          <cell r="D249">
            <v>0</v>
          </cell>
          <cell r="E249">
            <v>2.3830869850863228</v>
          </cell>
          <cell r="F249">
            <v>3.5199677446299376</v>
          </cell>
          <cell r="G249">
            <v>4.8145701666456491</v>
          </cell>
          <cell r="H249">
            <v>6.4225013207567772</v>
          </cell>
          <cell r="I249">
            <v>8.1136442538813647</v>
          </cell>
          <cell r="J249">
            <v>10.076684258274948</v>
          </cell>
          <cell r="K249">
            <v>12.441139394657588</v>
          </cell>
          <cell r="L249">
            <v>14.787176714838342</v>
          </cell>
          <cell r="M249">
            <v>18.361274672512987</v>
          </cell>
          <cell r="N249">
            <v>20.468215580977859</v>
          </cell>
          <cell r="O249">
            <v>24.517414868935145</v>
          </cell>
          <cell r="P249">
            <v>28.426691839668457</v>
          </cell>
          <cell r="Q249">
            <v>32.778125650923222</v>
          </cell>
          <cell r="R249">
            <v>40.614414224791354</v>
          </cell>
          <cell r="S249">
            <v>46.606890440662681</v>
          </cell>
          <cell r="T249">
            <v>54.241139460879374</v>
          </cell>
          <cell r="U249">
            <v>62.335156094441054</v>
          </cell>
          <cell r="V249">
            <v>71.760904362747212</v>
          </cell>
          <cell r="W249">
            <v>82.680052167307991</v>
          </cell>
          <cell r="X249">
            <v>95.417518338365454</v>
          </cell>
          <cell r="Y249">
            <v>109.45431112618989</v>
          </cell>
          <cell r="Z249">
            <v>126.8808974067933</v>
          </cell>
          <cell r="AA249">
            <v>143.95604233359091</v>
          </cell>
          <cell r="AB249">
            <v>159.97681127494161</v>
          </cell>
          <cell r="AC249">
            <v>213.34560637198956</v>
          </cell>
          <cell r="AD249">
            <v>227.83180765479165</v>
          </cell>
          <cell r="AE249">
            <v>246</v>
          </cell>
          <cell r="AF249">
            <v>283.87529270010151</v>
          </cell>
          <cell r="AG249">
            <v>9999</v>
          </cell>
          <cell r="AH249">
            <v>9999</v>
          </cell>
          <cell r="AI249">
            <v>9999</v>
          </cell>
          <cell r="AJ249">
            <v>9999</v>
          </cell>
          <cell r="AK249">
            <v>9999</v>
          </cell>
          <cell r="AL249">
            <v>9999</v>
          </cell>
          <cell r="AM249">
            <v>9999</v>
          </cell>
          <cell r="AN249">
            <v>9999</v>
          </cell>
          <cell r="AO249">
            <v>9999</v>
          </cell>
          <cell r="AP249">
            <v>9999</v>
          </cell>
          <cell r="AQ249">
            <v>9999</v>
          </cell>
          <cell r="AR249">
            <v>9999</v>
          </cell>
          <cell r="AS249">
            <v>9999</v>
          </cell>
          <cell r="AT249">
            <v>9999</v>
          </cell>
          <cell r="AU249">
            <v>9999</v>
          </cell>
          <cell r="AV249">
            <v>9999</v>
          </cell>
          <cell r="AW249">
            <v>9999</v>
          </cell>
          <cell r="AX249">
            <v>9999</v>
          </cell>
          <cell r="AY249">
            <v>9999</v>
          </cell>
          <cell r="AZ249">
            <v>9999</v>
          </cell>
          <cell r="BA249">
            <v>9999</v>
          </cell>
          <cell r="BB249">
            <v>9999</v>
          </cell>
          <cell r="BC249">
            <v>9999</v>
          </cell>
          <cell r="BD249">
            <v>9999</v>
          </cell>
          <cell r="BE249">
            <v>9999</v>
          </cell>
          <cell r="BF249">
            <v>9999</v>
          </cell>
          <cell r="BG249">
            <v>9999</v>
          </cell>
          <cell r="BH249">
            <v>9999</v>
          </cell>
          <cell r="BI249">
            <v>9999</v>
          </cell>
          <cell r="BJ249">
            <v>9999</v>
          </cell>
          <cell r="BK249">
            <v>9999</v>
          </cell>
          <cell r="BL249">
            <v>9999</v>
          </cell>
          <cell r="BM249">
            <v>9999</v>
          </cell>
          <cell r="BN249">
            <v>9999</v>
          </cell>
          <cell r="BO249">
            <v>9999</v>
          </cell>
          <cell r="BP249">
            <v>9999</v>
          </cell>
          <cell r="BQ249">
            <v>9999</v>
          </cell>
        </row>
        <row r="250">
          <cell r="C250">
            <v>2200</v>
          </cell>
          <cell r="D250">
            <v>0</v>
          </cell>
          <cell r="E250">
            <v>2.383113834762999</v>
          </cell>
          <cell r="F250">
            <v>3.6533096171450654</v>
          </cell>
          <cell r="G250">
            <v>5.0577691735099055</v>
          </cell>
          <cell r="H250">
            <v>6.5196985278943291</v>
          </cell>
          <cell r="I250">
            <v>8.2195549844118112</v>
          </cell>
          <cell r="J250">
            <v>10.430526308626305</v>
          </cell>
          <cell r="K250">
            <v>12.761834518869739</v>
          </cell>
          <cell r="L250">
            <v>15.158412227581925</v>
          </cell>
          <cell r="M250">
            <v>18.585456403175208</v>
          </cell>
          <cell r="N250">
            <v>21.925539833949092</v>
          </cell>
          <cell r="O250">
            <v>25.709211223728584</v>
          </cell>
          <cell r="P250">
            <v>31.01853933104459</v>
          </cell>
          <cell r="Q250">
            <v>36.313439227834728</v>
          </cell>
          <cell r="R250">
            <v>41.700764043844302</v>
          </cell>
          <cell r="S250">
            <v>50.068786828903754</v>
          </cell>
          <cell r="T250">
            <v>56.807160206730927</v>
          </cell>
          <cell r="U250">
            <v>65.892163853558827</v>
          </cell>
          <cell r="V250">
            <v>72.892837750737286</v>
          </cell>
          <cell r="W250">
            <v>92.430378566231909</v>
          </cell>
          <cell r="X250">
            <v>104.04920011741112</v>
          </cell>
          <cell r="Y250">
            <v>113.30142298754573</v>
          </cell>
          <cell r="Z250">
            <v>140.90469272931779</v>
          </cell>
          <cell r="AA250">
            <v>159.08672700262935</v>
          </cell>
          <cell r="AB250">
            <v>187.51010515857601</v>
          </cell>
          <cell r="AC250">
            <v>224.13722165757773</v>
          </cell>
          <cell r="AD250">
            <v>244.86460469664993</v>
          </cell>
          <cell r="AE250">
            <v>9999</v>
          </cell>
          <cell r="AF250">
            <v>9999</v>
          </cell>
          <cell r="AG250">
            <v>9999</v>
          </cell>
          <cell r="AH250">
            <v>9999</v>
          </cell>
          <cell r="AI250">
            <v>9999</v>
          </cell>
          <cell r="AJ250">
            <v>9999</v>
          </cell>
          <cell r="AK250">
            <v>9999</v>
          </cell>
          <cell r="AL250">
            <v>9999</v>
          </cell>
          <cell r="AM250">
            <v>9999</v>
          </cell>
          <cell r="AN250">
            <v>9999</v>
          </cell>
          <cell r="AO250">
            <v>9999</v>
          </cell>
          <cell r="AP250">
            <v>9999</v>
          </cell>
          <cell r="AQ250">
            <v>9999</v>
          </cell>
          <cell r="AR250">
            <v>9999</v>
          </cell>
          <cell r="AS250">
            <v>9999</v>
          </cell>
          <cell r="AT250">
            <v>9999</v>
          </cell>
          <cell r="AU250">
            <v>9999</v>
          </cell>
          <cell r="AV250">
            <v>9999</v>
          </cell>
          <cell r="AW250">
            <v>9999</v>
          </cell>
          <cell r="AX250">
            <v>9999</v>
          </cell>
          <cell r="AY250">
            <v>9999</v>
          </cell>
          <cell r="AZ250">
            <v>9999</v>
          </cell>
          <cell r="BA250">
            <v>9999</v>
          </cell>
          <cell r="BB250">
            <v>9999</v>
          </cell>
          <cell r="BC250">
            <v>9999</v>
          </cell>
          <cell r="BD250">
            <v>9999</v>
          </cell>
          <cell r="BE250">
            <v>9999</v>
          </cell>
          <cell r="BF250">
            <v>9999</v>
          </cell>
          <cell r="BG250">
            <v>9999</v>
          </cell>
          <cell r="BH250">
            <v>9999</v>
          </cell>
          <cell r="BI250">
            <v>9999</v>
          </cell>
          <cell r="BJ250">
            <v>9999</v>
          </cell>
          <cell r="BK250">
            <v>9999</v>
          </cell>
          <cell r="BL250">
            <v>9999</v>
          </cell>
          <cell r="BM250">
            <v>9999</v>
          </cell>
          <cell r="BN250">
            <v>9999</v>
          </cell>
          <cell r="BO250">
            <v>9999</v>
          </cell>
          <cell r="BP250">
            <v>9999</v>
          </cell>
          <cell r="BQ250">
            <v>9999</v>
          </cell>
        </row>
        <row r="251">
          <cell r="C251">
            <v>2250</v>
          </cell>
          <cell r="D251">
            <v>0</v>
          </cell>
          <cell r="E251">
            <v>2.4576917711579873</v>
          </cell>
          <cell r="F251">
            <v>3.6734435194794495</v>
          </cell>
          <cell r="G251">
            <v>5.2124089792098864</v>
          </cell>
          <cell r="H251">
            <v>6.6817562952962577</v>
          </cell>
          <cell r="I251">
            <v>8.5406074469945583</v>
          </cell>
          <cell r="J251">
            <v>10.888784681628296</v>
          </cell>
          <cell r="K251">
            <v>13.469611154428451</v>
          </cell>
          <cell r="L251">
            <v>16.430003185946006</v>
          </cell>
          <cell r="M251">
            <v>19.607270219955062</v>
          </cell>
          <cell r="N251">
            <v>23.498163326849728</v>
          </cell>
          <cell r="O251">
            <v>28.183691592664772</v>
          </cell>
          <cell r="P251">
            <v>32.972855194845707</v>
          </cell>
          <cell r="Q251">
            <v>39.440519351484802</v>
          </cell>
          <cell r="R251">
            <v>45.496014977412543</v>
          </cell>
          <cell r="S251">
            <v>53.239211615121476</v>
          </cell>
          <cell r="T251">
            <v>63.685284062041973</v>
          </cell>
          <cell r="U251">
            <v>75.269596090126441</v>
          </cell>
          <cell r="V251">
            <v>84.312713329898415</v>
          </cell>
          <cell r="W251">
            <v>102.21123823235938</v>
          </cell>
          <cell r="X251">
            <v>115.80918914688883</v>
          </cell>
          <cell r="Y251">
            <v>131.54906668430627</v>
          </cell>
          <cell r="Z251">
            <v>155.78515154655665</v>
          </cell>
          <cell r="AA251">
            <v>183.26178934402284</v>
          </cell>
          <cell r="AB251">
            <v>221.33131362835817</v>
          </cell>
          <cell r="AC251">
            <v>237.85914516741465</v>
          </cell>
          <cell r="AD251">
            <v>264.84679157792192</v>
          </cell>
          <cell r="AE251">
            <v>9999</v>
          </cell>
          <cell r="AF251">
            <v>9999</v>
          </cell>
          <cell r="AG251">
            <v>9999</v>
          </cell>
          <cell r="AH251">
            <v>9999</v>
          </cell>
          <cell r="AI251">
            <v>9999</v>
          </cell>
          <cell r="AJ251">
            <v>9999</v>
          </cell>
          <cell r="AK251">
            <v>9999</v>
          </cell>
          <cell r="AL251">
            <v>9999</v>
          </cell>
          <cell r="AM251">
            <v>9999</v>
          </cell>
          <cell r="AN251">
            <v>9999</v>
          </cell>
          <cell r="AO251">
            <v>9999</v>
          </cell>
          <cell r="AP251">
            <v>9999</v>
          </cell>
          <cell r="AQ251">
            <v>9999</v>
          </cell>
          <cell r="AR251">
            <v>9999</v>
          </cell>
          <cell r="AS251">
            <v>9999</v>
          </cell>
          <cell r="AT251">
            <v>9999</v>
          </cell>
          <cell r="AU251">
            <v>9999</v>
          </cell>
          <cell r="AV251">
            <v>9999</v>
          </cell>
          <cell r="AW251">
            <v>9999</v>
          </cell>
          <cell r="AX251">
            <v>9999</v>
          </cell>
          <cell r="AY251">
            <v>9999</v>
          </cell>
          <cell r="AZ251">
            <v>9999</v>
          </cell>
          <cell r="BA251">
            <v>9999</v>
          </cell>
          <cell r="BB251">
            <v>9999</v>
          </cell>
          <cell r="BC251">
            <v>9999</v>
          </cell>
          <cell r="BD251">
            <v>9999</v>
          </cell>
          <cell r="BE251">
            <v>9999</v>
          </cell>
          <cell r="BF251">
            <v>9999</v>
          </cell>
          <cell r="BG251">
            <v>9999</v>
          </cell>
          <cell r="BH251">
            <v>9999</v>
          </cell>
          <cell r="BI251">
            <v>9999</v>
          </cell>
          <cell r="BJ251">
            <v>9999</v>
          </cell>
          <cell r="BK251">
            <v>9999</v>
          </cell>
          <cell r="BL251">
            <v>9999</v>
          </cell>
          <cell r="BM251">
            <v>9999</v>
          </cell>
          <cell r="BN251">
            <v>9999</v>
          </cell>
          <cell r="BO251">
            <v>9999</v>
          </cell>
          <cell r="BP251">
            <v>9999</v>
          </cell>
          <cell r="BQ251">
            <v>9999</v>
          </cell>
        </row>
        <row r="252">
          <cell r="C252">
            <v>2300</v>
          </cell>
          <cell r="D252">
            <v>0</v>
          </cell>
          <cell r="E252">
            <v>2.4771942714102839</v>
          </cell>
          <cell r="F252">
            <v>3.8090520309422833</v>
          </cell>
          <cell r="G252">
            <v>5.2387302928996888</v>
          </cell>
          <cell r="H252">
            <v>6.7759561964503767</v>
          </cell>
          <cell r="I252">
            <v>9.0004216248521196</v>
          </cell>
          <cell r="J252">
            <v>11.220488279366883</v>
          </cell>
          <cell r="K252">
            <v>13.904523112706256</v>
          </cell>
          <cell r="L252">
            <v>16.586786358170766</v>
          </cell>
          <cell r="M252">
            <v>20.223442939853349</v>
          </cell>
          <cell r="N252">
            <v>24.551778882630288</v>
          </cell>
          <cell r="O252">
            <v>29.476594173656</v>
          </cell>
          <cell r="P252">
            <v>35.883509502225593</v>
          </cell>
          <cell r="Q252">
            <v>40.927475735329523</v>
          </cell>
          <cell r="R252">
            <v>48.768680359746604</v>
          </cell>
          <cell r="S252">
            <v>57.416400907526928</v>
          </cell>
          <cell r="T252">
            <v>66.322551698332362</v>
          </cell>
          <cell r="U252">
            <v>76.768289737233673</v>
          </cell>
          <cell r="V252">
            <v>93.495998612691196</v>
          </cell>
          <cell r="W252">
            <v>108.74648289923576</v>
          </cell>
          <cell r="X252">
            <v>128.25882131282759</v>
          </cell>
          <cell r="Y252">
            <v>141.3343945076914</v>
          </cell>
          <cell r="Z252">
            <v>172.40557437966274</v>
          </cell>
          <cell r="AA252">
            <v>192.77875744664033</v>
          </cell>
          <cell r="AB252">
            <v>238.50687824149827</v>
          </cell>
          <cell r="AC252">
            <v>269.12630115303602</v>
          </cell>
          <cell r="AD252">
            <v>9999</v>
          </cell>
          <cell r="AE252">
            <v>9999</v>
          </cell>
          <cell r="AF252">
            <v>9999</v>
          </cell>
          <cell r="AG252">
            <v>9999</v>
          </cell>
          <cell r="AH252">
            <v>9999</v>
          </cell>
          <cell r="AI252">
            <v>9999</v>
          </cell>
          <cell r="AJ252">
            <v>9999</v>
          </cell>
          <cell r="AK252">
            <v>9999</v>
          </cell>
          <cell r="AL252">
            <v>9999</v>
          </cell>
          <cell r="AM252">
            <v>9999</v>
          </cell>
          <cell r="AN252">
            <v>9999</v>
          </cell>
          <cell r="AO252">
            <v>9999</v>
          </cell>
          <cell r="AP252">
            <v>9999</v>
          </cell>
          <cell r="AQ252">
            <v>9999</v>
          </cell>
          <cell r="AR252">
            <v>9999</v>
          </cell>
          <cell r="AS252">
            <v>9999</v>
          </cell>
          <cell r="AT252">
            <v>9999</v>
          </cell>
          <cell r="AU252">
            <v>9999</v>
          </cell>
          <cell r="AV252">
            <v>9999</v>
          </cell>
          <cell r="AW252">
            <v>9999</v>
          </cell>
          <cell r="AX252">
            <v>9999</v>
          </cell>
          <cell r="AY252">
            <v>9999</v>
          </cell>
          <cell r="AZ252">
            <v>9999</v>
          </cell>
          <cell r="BA252">
            <v>9999</v>
          </cell>
          <cell r="BB252">
            <v>9999</v>
          </cell>
          <cell r="BC252">
            <v>9999</v>
          </cell>
          <cell r="BD252">
            <v>9999</v>
          </cell>
          <cell r="BE252">
            <v>9999</v>
          </cell>
          <cell r="BF252">
            <v>9999</v>
          </cell>
          <cell r="BG252">
            <v>9999</v>
          </cell>
          <cell r="BH252">
            <v>9999</v>
          </cell>
          <cell r="BI252">
            <v>9999</v>
          </cell>
          <cell r="BJ252">
            <v>9999</v>
          </cell>
          <cell r="BK252">
            <v>9999</v>
          </cell>
          <cell r="BL252">
            <v>9999</v>
          </cell>
          <cell r="BM252">
            <v>9999</v>
          </cell>
          <cell r="BN252">
            <v>9999</v>
          </cell>
          <cell r="BO252">
            <v>9999</v>
          </cell>
          <cell r="BP252">
            <v>9999</v>
          </cell>
          <cell r="BQ252">
            <v>9999</v>
          </cell>
        </row>
        <row r="253">
          <cell r="C253">
            <v>2350</v>
          </cell>
          <cell r="D253">
            <v>0</v>
          </cell>
          <cell r="E253">
            <v>2.5344667145099273</v>
          </cell>
          <cell r="F253">
            <v>3.8943866204392612</v>
          </cell>
          <cell r="G253">
            <v>5.4012641989859551</v>
          </cell>
          <cell r="H253">
            <v>7.1339390762311403</v>
          </cell>
          <cell r="I253">
            <v>9.2388627189094503</v>
          </cell>
          <cell r="J253">
            <v>11.599950139257299</v>
          </cell>
          <cell r="K253">
            <v>14.334999114624152</v>
          </cell>
          <cell r="L253">
            <v>17.996790230616295</v>
          </cell>
          <cell r="M253">
            <v>21.906981341789098</v>
          </cell>
          <cell r="N253">
            <v>25.785260414462773</v>
          </cell>
          <cell r="O253">
            <v>30.837107255427398</v>
          </cell>
          <cell r="P253">
            <v>37.139995012636739</v>
          </cell>
          <cell r="Q253">
            <v>44.661498190627505</v>
          </cell>
          <cell r="R253">
            <v>53.381177038552337</v>
          </cell>
          <cell r="S253">
            <v>65.092501287694986</v>
          </cell>
          <cell r="T253">
            <v>73.334113529611244</v>
          </cell>
          <cell r="U253">
            <v>88.926042231455867</v>
          </cell>
          <cell r="V253">
            <v>102.53374793920264</v>
          </cell>
          <cell r="W253">
            <v>118.88799544520998</v>
          </cell>
          <cell r="X253">
            <v>140.14758380190949</v>
          </cell>
          <cell r="Y253">
            <v>149.66568432018761</v>
          </cell>
          <cell r="Z253">
            <v>191.6224216893533</v>
          </cell>
          <cell r="AA253">
            <v>228.56911092043782</v>
          </cell>
          <cell r="AB253">
            <v>261.4147436259218</v>
          </cell>
          <cell r="AC253">
            <v>286.17949372513596</v>
          </cell>
          <cell r="AD253">
            <v>9999</v>
          </cell>
          <cell r="AE253">
            <v>9999</v>
          </cell>
          <cell r="AF253">
            <v>9999</v>
          </cell>
          <cell r="AG253">
            <v>9999</v>
          </cell>
          <cell r="AH253">
            <v>9999</v>
          </cell>
          <cell r="AI253">
            <v>9999</v>
          </cell>
          <cell r="AJ253">
            <v>9999</v>
          </cell>
          <cell r="AK253">
            <v>9999</v>
          </cell>
          <cell r="AL253">
            <v>9999</v>
          </cell>
          <cell r="AM253">
            <v>9999</v>
          </cell>
          <cell r="AN253">
            <v>9999</v>
          </cell>
          <cell r="AO253">
            <v>9999</v>
          </cell>
          <cell r="AP253">
            <v>9999</v>
          </cell>
          <cell r="AQ253">
            <v>9999</v>
          </cell>
          <cell r="AR253">
            <v>9999</v>
          </cell>
          <cell r="AS253">
            <v>9999</v>
          </cell>
          <cell r="AT253">
            <v>9999</v>
          </cell>
          <cell r="AU253">
            <v>9999</v>
          </cell>
          <cell r="AV253">
            <v>9999</v>
          </cell>
          <cell r="AW253">
            <v>9999</v>
          </cell>
          <cell r="AX253">
            <v>9999</v>
          </cell>
          <cell r="AY253">
            <v>9999</v>
          </cell>
          <cell r="AZ253">
            <v>9999</v>
          </cell>
          <cell r="BA253">
            <v>9999</v>
          </cell>
          <cell r="BB253">
            <v>9999</v>
          </cell>
          <cell r="BC253">
            <v>9999</v>
          </cell>
          <cell r="BD253">
            <v>9999</v>
          </cell>
          <cell r="BE253">
            <v>9999</v>
          </cell>
          <cell r="BF253">
            <v>9999</v>
          </cell>
          <cell r="BG253">
            <v>9999</v>
          </cell>
          <cell r="BH253">
            <v>9999</v>
          </cell>
          <cell r="BI253">
            <v>9999</v>
          </cell>
          <cell r="BJ253">
            <v>9999</v>
          </cell>
          <cell r="BK253">
            <v>9999</v>
          </cell>
          <cell r="BL253">
            <v>9999</v>
          </cell>
          <cell r="BM253">
            <v>9999</v>
          </cell>
          <cell r="BN253">
            <v>9999</v>
          </cell>
          <cell r="BO253">
            <v>9999</v>
          </cell>
          <cell r="BP253">
            <v>9999</v>
          </cell>
          <cell r="BQ253">
            <v>9999</v>
          </cell>
        </row>
        <row r="254">
          <cell r="C254">
            <v>2400</v>
          </cell>
          <cell r="D254">
            <v>0</v>
          </cell>
          <cell r="E254">
            <v>2.5774368403673669</v>
          </cell>
          <cell r="F254">
            <v>3.9710681708706548</v>
          </cell>
          <cell r="G254">
            <v>5.6027961270928177</v>
          </cell>
          <cell r="H254">
            <v>7.3822358624955369</v>
          </cell>
          <cell r="I254">
            <v>9.4779913896704393</v>
          </cell>
          <cell r="J254">
            <v>12.110117126712993</v>
          </cell>
          <cell r="K254">
            <v>15.037944526331632</v>
          </cell>
          <cell r="L254">
            <v>18.119393098688377</v>
          </cell>
          <cell r="M254">
            <v>22.576159882285186</v>
          </cell>
          <cell r="N254">
            <v>27.731152486832112</v>
          </cell>
          <cell r="O254">
            <v>33.683837002538169</v>
          </cell>
          <cell r="P254">
            <v>41.606072716838163</v>
          </cell>
          <cell r="Q254">
            <v>49.696103253900588</v>
          </cell>
          <cell r="R254">
            <v>59.252005256391833</v>
          </cell>
          <cell r="S254">
            <v>65.520176154886869</v>
          </cell>
          <cell r="T254">
            <v>83.095010502750569</v>
          </cell>
          <cell r="U254">
            <v>98.035352580106917</v>
          </cell>
          <cell r="V254">
            <v>112.2247039737039</v>
          </cell>
          <cell r="W254">
            <v>136.49803728964946</v>
          </cell>
          <cell r="X254">
            <v>151.50162352060863</v>
          </cell>
          <cell r="Y254">
            <v>187.93222111287471</v>
          </cell>
          <cell r="Z254">
            <v>225.4620888431993</v>
          </cell>
          <cell r="AA254">
            <v>235.57210005619308</v>
          </cell>
          <cell r="AB254">
            <v>287.77641489766233</v>
          </cell>
          <cell r="AC254">
            <v>9999</v>
          </cell>
          <cell r="AD254">
            <v>9999</v>
          </cell>
          <cell r="AE254">
            <v>9999</v>
          </cell>
          <cell r="AF254">
            <v>9999</v>
          </cell>
          <cell r="AG254">
            <v>9999</v>
          </cell>
          <cell r="AH254">
            <v>9999</v>
          </cell>
          <cell r="AI254">
            <v>9999</v>
          </cell>
          <cell r="AJ254">
            <v>9999</v>
          </cell>
          <cell r="AK254">
            <v>9999</v>
          </cell>
          <cell r="AL254">
            <v>9999</v>
          </cell>
          <cell r="AM254">
            <v>9999</v>
          </cell>
          <cell r="AN254">
            <v>9999</v>
          </cell>
          <cell r="AO254">
            <v>9999</v>
          </cell>
          <cell r="AP254">
            <v>9999</v>
          </cell>
          <cell r="AQ254">
            <v>9999</v>
          </cell>
          <cell r="AR254">
            <v>9999</v>
          </cell>
          <cell r="AS254">
            <v>9999</v>
          </cell>
          <cell r="AT254">
            <v>9999</v>
          </cell>
          <cell r="AU254">
            <v>9999</v>
          </cell>
          <cell r="AV254">
            <v>9999</v>
          </cell>
          <cell r="AW254">
            <v>9999</v>
          </cell>
          <cell r="AX254">
            <v>9999</v>
          </cell>
          <cell r="AY254">
            <v>9999</v>
          </cell>
          <cell r="AZ254">
            <v>9999</v>
          </cell>
          <cell r="BA254">
            <v>9999</v>
          </cell>
          <cell r="BB254">
            <v>9999</v>
          </cell>
          <cell r="BC254">
            <v>9999</v>
          </cell>
          <cell r="BD254">
            <v>9999</v>
          </cell>
          <cell r="BE254">
            <v>9999</v>
          </cell>
          <cell r="BF254">
            <v>9999</v>
          </cell>
          <cell r="BG254">
            <v>9999</v>
          </cell>
          <cell r="BH254">
            <v>9999</v>
          </cell>
          <cell r="BI254">
            <v>9999</v>
          </cell>
          <cell r="BJ254">
            <v>9999</v>
          </cell>
          <cell r="BK254">
            <v>9999</v>
          </cell>
          <cell r="BL254">
            <v>9999</v>
          </cell>
          <cell r="BM254">
            <v>9999</v>
          </cell>
          <cell r="BN254">
            <v>9999</v>
          </cell>
          <cell r="BO254">
            <v>9999</v>
          </cell>
          <cell r="BP254">
            <v>9999</v>
          </cell>
          <cell r="BQ254">
            <v>9999</v>
          </cell>
        </row>
        <row r="255">
          <cell r="C255">
            <v>2450</v>
          </cell>
          <cell r="D255">
            <v>0</v>
          </cell>
          <cell r="E255">
            <v>2.6416220334801261</v>
          </cell>
          <cell r="F255">
            <v>4.0291497325719794</v>
          </cell>
          <cell r="G255">
            <v>5.6987278718874643</v>
          </cell>
          <cell r="H255">
            <v>7.5892617485232092</v>
          </cell>
          <cell r="I255">
            <v>9.8332338861958384</v>
          </cell>
          <cell r="J255">
            <v>12.611478659075315</v>
          </cell>
          <cell r="K255">
            <v>15.927067135675717</v>
          </cell>
          <cell r="L255">
            <v>19.4552843721799</v>
          </cell>
          <cell r="M255">
            <v>24.499086674330705</v>
          </cell>
          <cell r="N255">
            <v>29.030262638444938</v>
          </cell>
          <cell r="O255">
            <v>35.63454545151405</v>
          </cell>
          <cell r="P255">
            <v>43.301365461664545</v>
          </cell>
          <cell r="Q255">
            <v>51.976697036568531</v>
          </cell>
          <cell r="R255">
            <v>62.99429558667422</v>
          </cell>
          <cell r="S255">
            <v>74.655955473277928</v>
          </cell>
          <cell r="T255">
            <v>88.765324025599199</v>
          </cell>
          <cell r="U255">
            <v>100.99626696026044</v>
          </cell>
          <cell r="V255">
            <v>120.70163845156536</v>
          </cell>
          <cell r="W255">
            <v>148.95387903668225</v>
          </cell>
          <cell r="X255">
            <v>168.50719045366947</v>
          </cell>
          <cell r="Y255">
            <v>208.47304122284714</v>
          </cell>
          <cell r="Z255">
            <v>237.43103096609093</v>
          </cell>
          <cell r="AA255">
            <v>9999</v>
          </cell>
          <cell r="AB255">
            <v>9999</v>
          </cell>
          <cell r="AC255">
            <v>9999</v>
          </cell>
          <cell r="AD255">
            <v>9999</v>
          </cell>
          <cell r="AE255">
            <v>9999</v>
          </cell>
          <cell r="AF255">
            <v>9999</v>
          </cell>
          <cell r="AG255">
            <v>9999</v>
          </cell>
          <cell r="AH255">
            <v>9999</v>
          </cell>
          <cell r="AI255">
            <v>9999</v>
          </cell>
          <cell r="AJ255">
            <v>9999</v>
          </cell>
          <cell r="AK255">
            <v>9999</v>
          </cell>
          <cell r="AL255">
            <v>9999</v>
          </cell>
          <cell r="AM255">
            <v>9999</v>
          </cell>
          <cell r="AN255">
            <v>9999</v>
          </cell>
          <cell r="AO255">
            <v>9999</v>
          </cell>
          <cell r="AP255">
            <v>9999</v>
          </cell>
          <cell r="AQ255">
            <v>9999</v>
          </cell>
          <cell r="AR255">
            <v>9999</v>
          </cell>
          <cell r="AS255">
            <v>9999</v>
          </cell>
          <cell r="AT255">
            <v>9999</v>
          </cell>
          <cell r="AU255">
            <v>9999</v>
          </cell>
          <cell r="AV255">
            <v>9999</v>
          </cell>
          <cell r="AW255">
            <v>9999</v>
          </cell>
          <cell r="AX255">
            <v>9999</v>
          </cell>
          <cell r="AY255">
            <v>9999</v>
          </cell>
          <cell r="AZ255">
            <v>9999</v>
          </cell>
          <cell r="BA255">
            <v>9999</v>
          </cell>
          <cell r="BB255">
            <v>9999</v>
          </cell>
          <cell r="BC255">
            <v>9999</v>
          </cell>
          <cell r="BD255">
            <v>9999</v>
          </cell>
          <cell r="BE255">
            <v>9999</v>
          </cell>
          <cell r="BF255">
            <v>9999</v>
          </cell>
          <cell r="BG255">
            <v>9999</v>
          </cell>
          <cell r="BH255">
            <v>9999</v>
          </cell>
          <cell r="BI255">
            <v>9999</v>
          </cell>
          <cell r="BJ255">
            <v>9999</v>
          </cell>
          <cell r="BK255">
            <v>9999</v>
          </cell>
          <cell r="BL255">
            <v>9999</v>
          </cell>
          <cell r="BM255">
            <v>9999</v>
          </cell>
          <cell r="BN255">
            <v>9999</v>
          </cell>
          <cell r="BO255">
            <v>9999</v>
          </cell>
          <cell r="BP255">
            <v>9999</v>
          </cell>
          <cell r="BQ255">
            <v>9999</v>
          </cell>
        </row>
        <row r="256">
          <cell r="C256">
            <v>2500</v>
          </cell>
          <cell r="D256">
            <v>0</v>
          </cell>
          <cell r="E256">
            <v>2.6370942242191773</v>
          </cell>
          <cell r="F256">
            <v>4.1801246719903249</v>
          </cell>
          <cell r="G256">
            <v>5.8881755639551967</v>
          </cell>
          <cell r="H256">
            <v>7.7906446625721451</v>
          </cell>
          <cell r="I256">
            <v>10.165864908604204</v>
          </cell>
          <cell r="J256">
            <v>12.851315217298145</v>
          </cell>
          <cell r="K256">
            <v>16.459987507877702</v>
          </cell>
          <cell r="L256">
            <v>20.445457511689082</v>
          </cell>
          <cell r="M256">
            <v>25.65750701370624</v>
          </cell>
          <cell r="N256">
            <v>30.241078279160359</v>
          </cell>
          <cell r="O256">
            <v>37.997098248235169</v>
          </cell>
          <cell r="P256">
            <v>46.649001084287264</v>
          </cell>
          <cell r="Q256">
            <v>54.751245665419738</v>
          </cell>
          <cell r="R256">
            <v>69.647536278313737</v>
          </cell>
          <cell r="S256">
            <v>82.095344889801765</v>
          </cell>
          <cell r="T256">
            <v>97.948628877500553</v>
          </cell>
          <cell r="U256">
            <v>115.36924649177647</v>
          </cell>
          <cell r="V256">
            <v>132.82228711773394</v>
          </cell>
          <cell r="W256">
            <v>154.78073190059442</v>
          </cell>
          <cell r="X256">
            <v>185.20825609373378</v>
          </cell>
          <cell r="Y256">
            <v>246.94273816985199</v>
          </cell>
          <cell r="Z256">
            <v>290.23041681336332</v>
          </cell>
          <cell r="AA256">
            <v>9999</v>
          </cell>
          <cell r="AB256">
            <v>9999</v>
          </cell>
          <cell r="AC256">
            <v>9999</v>
          </cell>
          <cell r="AD256">
            <v>9999</v>
          </cell>
          <cell r="AE256">
            <v>9999</v>
          </cell>
          <cell r="AF256">
            <v>9999</v>
          </cell>
          <cell r="AG256">
            <v>9999</v>
          </cell>
          <cell r="AH256">
            <v>9999</v>
          </cell>
          <cell r="AI256">
            <v>9999</v>
          </cell>
          <cell r="AJ256">
            <v>9999</v>
          </cell>
          <cell r="AK256">
            <v>9999</v>
          </cell>
          <cell r="AL256">
            <v>9999</v>
          </cell>
          <cell r="AM256">
            <v>9999</v>
          </cell>
          <cell r="AN256">
            <v>9999</v>
          </cell>
          <cell r="AO256">
            <v>9999</v>
          </cell>
          <cell r="AP256">
            <v>9999</v>
          </cell>
          <cell r="AQ256">
            <v>9999</v>
          </cell>
          <cell r="AR256">
            <v>9999</v>
          </cell>
          <cell r="AS256">
            <v>9999</v>
          </cell>
          <cell r="AT256">
            <v>9999</v>
          </cell>
          <cell r="AU256">
            <v>9999</v>
          </cell>
          <cell r="AV256">
            <v>9999</v>
          </cell>
          <cell r="AW256">
            <v>9999</v>
          </cell>
          <cell r="AX256">
            <v>9999</v>
          </cell>
          <cell r="AY256">
            <v>9999</v>
          </cell>
          <cell r="AZ256">
            <v>9999</v>
          </cell>
          <cell r="BA256">
            <v>9999</v>
          </cell>
          <cell r="BB256">
            <v>9999</v>
          </cell>
          <cell r="BC256">
            <v>9999</v>
          </cell>
          <cell r="BD256">
            <v>9999</v>
          </cell>
          <cell r="BE256">
            <v>9999</v>
          </cell>
          <cell r="BF256">
            <v>9999</v>
          </cell>
          <cell r="BG256">
            <v>9999</v>
          </cell>
          <cell r="BH256">
            <v>9999</v>
          </cell>
          <cell r="BI256">
            <v>9999</v>
          </cell>
          <cell r="BJ256">
            <v>9999</v>
          </cell>
          <cell r="BK256">
            <v>9999</v>
          </cell>
          <cell r="BL256">
            <v>9999</v>
          </cell>
          <cell r="BM256">
            <v>9999</v>
          </cell>
          <cell r="BN256">
            <v>9999</v>
          </cell>
          <cell r="BO256">
            <v>9999</v>
          </cell>
          <cell r="BP256">
            <v>9999</v>
          </cell>
          <cell r="BQ256">
            <v>9999</v>
          </cell>
        </row>
        <row r="257">
          <cell r="C257">
            <v>2550</v>
          </cell>
          <cell r="D257">
            <v>0</v>
          </cell>
          <cell r="E257">
            <v>2.731116268825529</v>
          </cell>
          <cell r="F257">
            <v>4.2326671404104825</v>
          </cell>
          <cell r="G257">
            <v>6.0514533364707317</v>
          </cell>
          <cell r="H257">
            <v>8.0641404950094451</v>
          </cell>
          <cell r="I257">
            <v>10.614847548746363</v>
          </cell>
          <cell r="J257">
            <v>13.74990067464338</v>
          </cell>
          <cell r="K257">
            <v>17.561559742275115</v>
          </cell>
          <cell r="L257">
            <v>21.796163605691461</v>
          </cell>
          <cell r="M257">
            <v>26.769938179087674</v>
          </cell>
          <cell r="N257">
            <v>32.478709954198941</v>
          </cell>
          <cell r="O257">
            <v>38.972364280684637</v>
          </cell>
          <cell r="P257">
            <v>48.408600693143541</v>
          </cell>
          <cell r="Q257">
            <v>58.926497107233153</v>
          </cell>
          <cell r="R257">
            <v>73.94243208230364</v>
          </cell>
          <cell r="S257">
            <v>88.779217439047216</v>
          </cell>
          <cell r="T257">
            <v>101.3407195677281</v>
          </cell>
          <cell r="U257">
            <v>122.56892834140174</v>
          </cell>
          <cell r="V257">
            <v>161.68512253705302</v>
          </cell>
          <cell r="W257">
            <v>181.95165561397064</v>
          </cell>
          <cell r="X257">
            <v>206.61411543959815</v>
          </cell>
          <cell r="Y257">
            <v>265.60987990539854</v>
          </cell>
          <cell r="Z257">
            <v>9999</v>
          </cell>
          <cell r="AA257">
            <v>9999</v>
          </cell>
          <cell r="AB257">
            <v>9999</v>
          </cell>
          <cell r="AC257">
            <v>9999</v>
          </cell>
          <cell r="AD257">
            <v>9999</v>
          </cell>
          <cell r="AE257">
            <v>9999</v>
          </cell>
          <cell r="AF257">
            <v>9999</v>
          </cell>
          <cell r="AG257">
            <v>9999</v>
          </cell>
          <cell r="AH257">
            <v>9999</v>
          </cell>
          <cell r="AI257">
            <v>9999</v>
          </cell>
          <cell r="AJ257">
            <v>9999</v>
          </cell>
          <cell r="AK257">
            <v>9999</v>
          </cell>
          <cell r="AL257">
            <v>9999</v>
          </cell>
          <cell r="AM257">
            <v>9999</v>
          </cell>
          <cell r="AN257">
            <v>9999</v>
          </cell>
          <cell r="AO257">
            <v>9999</v>
          </cell>
          <cell r="AP257">
            <v>9999</v>
          </cell>
          <cell r="AQ257">
            <v>9999</v>
          </cell>
          <cell r="AR257">
            <v>9999</v>
          </cell>
          <cell r="AS257">
            <v>9999</v>
          </cell>
          <cell r="AT257">
            <v>9999</v>
          </cell>
          <cell r="AU257">
            <v>9999</v>
          </cell>
          <cell r="AV257">
            <v>9999</v>
          </cell>
          <cell r="AW257">
            <v>9999</v>
          </cell>
          <cell r="AX257">
            <v>9999</v>
          </cell>
          <cell r="AY257">
            <v>9999</v>
          </cell>
          <cell r="AZ257">
            <v>9999</v>
          </cell>
          <cell r="BA257">
            <v>9999</v>
          </cell>
          <cell r="BB257">
            <v>9999</v>
          </cell>
          <cell r="BC257">
            <v>9999</v>
          </cell>
          <cell r="BD257">
            <v>9999</v>
          </cell>
          <cell r="BE257">
            <v>9999</v>
          </cell>
          <cell r="BF257">
            <v>9999</v>
          </cell>
          <cell r="BG257">
            <v>9999</v>
          </cell>
          <cell r="BH257">
            <v>9999</v>
          </cell>
          <cell r="BI257">
            <v>9999</v>
          </cell>
          <cell r="BJ257">
            <v>9999</v>
          </cell>
          <cell r="BK257">
            <v>9999</v>
          </cell>
          <cell r="BL257">
            <v>9999</v>
          </cell>
          <cell r="BM257">
            <v>9999</v>
          </cell>
          <cell r="BN257">
            <v>9999</v>
          </cell>
          <cell r="BO257">
            <v>9999</v>
          </cell>
          <cell r="BP257">
            <v>9999</v>
          </cell>
          <cell r="BQ257">
            <v>9999</v>
          </cell>
        </row>
        <row r="258">
          <cell r="C258">
            <v>2600</v>
          </cell>
          <cell r="D258">
            <v>0</v>
          </cell>
          <cell r="E258">
            <v>2.77662626003635</v>
          </cell>
          <cell r="F258">
            <v>4.4322212920456128</v>
          </cell>
          <cell r="G258">
            <v>6.2437311948649556</v>
          </cell>
          <cell r="H258">
            <v>8.388501330783928</v>
          </cell>
          <cell r="I258">
            <v>11.025430771744539</v>
          </cell>
          <cell r="J258">
            <v>14.220016763814412</v>
          </cell>
          <cell r="K258">
            <v>18.206039987362423</v>
          </cell>
          <cell r="L258">
            <v>22.897443462229553</v>
          </cell>
          <cell r="M258">
            <v>29.089931221049955</v>
          </cell>
          <cell r="N258">
            <v>35.459291826427041</v>
          </cell>
          <cell r="O258">
            <v>44.201885070940087</v>
          </cell>
          <cell r="P258">
            <v>53.111939273518033</v>
          </cell>
          <cell r="Q258">
            <v>66.041882293902262</v>
          </cell>
          <cell r="R258">
            <v>79.218133629218116</v>
          </cell>
          <cell r="S258">
            <v>91.208100484861404</v>
          </cell>
          <cell r="T258">
            <v>127.43355999886138</v>
          </cell>
          <cell r="U258">
            <v>140.93892962759051</v>
          </cell>
          <cell r="V258">
            <v>164.31763121058017</v>
          </cell>
          <cell r="W258">
            <v>205.6706337973938</v>
          </cell>
          <cell r="X258">
            <v>249.91557839156283</v>
          </cell>
          <cell r="Y258">
            <v>285.08482263548831</v>
          </cell>
          <cell r="Z258">
            <v>9999</v>
          </cell>
          <cell r="AA258">
            <v>9999</v>
          </cell>
          <cell r="AB258">
            <v>9999</v>
          </cell>
          <cell r="AC258">
            <v>9999</v>
          </cell>
          <cell r="AD258">
            <v>9999</v>
          </cell>
          <cell r="AE258">
            <v>9999</v>
          </cell>
          <cell r="AF258">
            <v>9999</v>
          </cell>
          <cell r="AG258">
            <v>9999</v>
          </cell>
          <cell r="AH258">
            <v>9999</v>
          </cell>
          <cell r="AI258">
            <v>9999</v>
          </cell>
          <cell r="AJ258">
            <v>9999</v>
          </cell>
          <cell r="AK258">
            <v>9999</v>
          </cell>
          <cell r="AL258">
            <v>9999</v>
          </cell>
          <cell r="AM258">
            <v>9999</v>
          </cell>
          <cell r="AN258">
            <v>9999</v>
          </cell>
          <cell r="AO258">
            <v>9999</v>
          </cell>
          <cell r="AP258">
            <v>9999</v>
          </cell>
          <cell r="AQ258">
            <v>9999</v>
          </cell>
          <cell r="AR258">
            <v>9999</v>
          </cell>
          <cell r="AS258">
            <v>9999</v>
          </cell>
          <cell r="AT258">
            <v>9999</v>
          </cell>
          <cell r="AU258">
            <v>9999</v>
          </cell>
          <cell r="AV258">
            <v>9999</v>
          </cell>
          <cell r="AW258">
            <v>9999</v>
          </cell>
          <cell r="AX258">
            <v>9999</v>
          </cell>
          <cell r="AY258">
            <v>9999</v>
          </cell>
          <cell r="AZ258">
            <v>9999</v>
          </cell>
          <cell r="BA258">
            <v>9999</v>
          </cell>
          <cell r="BB258">
            <v>9999</v>
          </cell>
          <cell r="BC258">
            <v>9999</v>
          </cell>
          <cell r="BD258">
            <v>9999</v>
          </cell>
          <cell r="BE258">
            <v>9999</v>
          </cell>
          <cell r="BF258">
            <v>9999</v>
          </cell>
          <cell r="BG258">
            <v>9999</v>
          </cell>
          <cell r="BH258">
            <v>9999</v>
          </cell>
          <cell r="BI258">
            <v>9999</v>
          </cell>
          <cell r="BJ258">
            <v>9999</v>
          </cell>
          <cell r="BK258">
            <v>9999</v>
          </cell>
          <cell r="BL258">
            <v>9999</v>
          </cell>
          <cell r="BM258">
            <v>9999</v>
          </cell>
          <cell r="BN258">
            <v>9999</v>
          </cell>
          <cell r="BO258">
            <v>9999</v>
          </cell>
          <cell r="BP258">
            <v>9999</v>
          </cell>
          <cell r="BQ258">
            <v>9999</v>
          </cell>
        </row>
        <row r="259">
          <cell r="C259">
            <v>2650</v>
          </cell>
          <cell r="D259">
            <v>0</v>
          </cell>
          <cell r="E259">
            <v>2.8649773126135463</v>
          </cell>
          <cell r="F259">
            <v>4.5009111754713</v>
          </cell>
          <cell r="G259">
            <v>6.4399795161989735</v>
          </cell>
          <cell r="H259">
            <v>8.9578143316208685</v>
          </cell>
          <cell r="I259">
            <v>11.454009183561004</v>
          </cell>
          <cell r="J259">
            <v>15.039593262411451</v>
          </cell>
          <cell r="K259">
            <v>19.228765334795181</v>
          </cell>
          <cell r="L259">
            <v>24.547301608766741</v>
          </cell>
          <cell r="M259">
            <v>30.429277421147898</v>
          </cell>
          <cell r="N259">
            <v>37.542872720994538</v>
          </cell>
          <cell r="O259">
            <v>47.488048385959971</v>
          </cell>
          <cell r="P259">
            <v>59.483506281012588</v>
          </cell>
          <cell r="Q259">
            <v>73.326718450851629</v>
          </cell>
          <cell r="R259">
            <v>90.772743741150805</v>
          </cell>
          <cell r="S259">
            <v>105.99861526728317</v>
          </cell>
          <cell r="T259">
            <v>123.42405029139806</v>
          </cell>
          <cell r="U259">
            <v>146.36831967701781</v>
          </cell>
          <cell r="V259">
            <v>210.55225232512956</v>
          </cell>
          <cell r="W259">
            <v>230.68155833187029</v>
          </cell>
          <cell r="X259">
            <v>284.76344787344948</v>
          </cell>
          <cell r="Y259">
            <v>9999</v>
          </cell>
          <cell r="Z259">
            <v>9999</v>
          </cell>
          <cell r="AA259">
            <v>9999</v>
          </cell>
          <cell r="AB259">
            <v>9999</v>
          </cell>
          <cell r="AC259">
            <v>9999</v>
          </cell>
          <cell r="AD259">
            <v>9999</v>
          </cell>
          <cell r="AE259">
            <v>9999</v>
          </cell>
          <cell r="AF259">
            <v>9999</v>
          </cell>
          <cell r="AG259">
            <v>9999</v>
          </cell>
          <cell r="AH259">
            <v>9999</v>
          </cell>
          <cell r="AI259">
            <v>9999</v>
          </cell>
          <cell r="AJ259">
            <v>9999</v>
          </cell>
          <cell r="AK259">
            <v>9999</v>
          </cell>
          <cell r="AL259">
            <v>9999</v>
          </cell>
          <cell r="AM259">
            <v>9999</v>
          </cell>
          <cell r="AN259">
            <v>9999</v>
          </cell>
          <cell r="AO259">
            <v>9999</v>
          </cell>
          <cell r="AP259">
            <v>9999</v>
          </cell>
          <cell r="AQ259">
            <v>9999</v>
          </cell>
          <cell r="AR259">
            <v>9999</v>
          </cell>
          <cell r="AS259">
            <v>9999</v>
          </cell>
          <cell r="AT259">
            <v>9999</v>
          </cell>
          <cell r="AU259">
            <v>9999</v>
          </cell>
          <cell r="AV259">
            <v>9999</v>
          </cell>
          <cell r="AW259">
            <v>9999</v>
          </cell>
          <cell r="AX259">
            <v>9999</v>
          </cell>
          <cell r="AY259">
            <v>9999</v>
          </cell>
          <cell r="AZ259">
            <v>9999</v>
          </cell>
          <cell r="BA259">
            <v>9999</v>
          </cell>
          <cell r="BB259">
            <v>9999</v>
          </cell>
          <cell r="BC259">
            <v>9999</v>
          </cell>
          <cell r="BD259">
            <v>9999</v>
          </cell>
          <cell r="BE259">
            <v>9999</v>
          </cell>
          <cell r="BF259">
            <v>9999</v>
          </cell>
          <cell r="BG259">
            <v>9999</v>
          </cell>
          <cell r="BH259">
            <v>9999</v>
          </cell>
          <cell r="BI259">
            <v>9999</v>
          </cell>
          <cell r="BJ259">
            <v>9999</v>
          </cell>
          <cell r="BK259">
            <v>9999</v>
          </cell>
          <cell r="BL259">
            <v>9999</v>
          </cell>
          <cell r="BM259">
            <v>9999</v>
          </cell>
          <cell r="BN259">
            <v>9999</v>
          </cell>
          <cell r="BO259">
            <v>9999</v>
          </cell>
          <cell r="BP259">
            <v>9999</v>
          </cell>
          <cell r="BQ259">
            <v>9999</v>
          </cell>
        </row>
        <row r="260">
          <cell r="C260">
            <v>2700</v>
          </cell>
          <cell r="D260">
            <v>0</v>
          </cell>
          <cell r="E260">
            <v>2.915134383545039</v>
          </cell>
          <cell r="F260">
            <v>4.6299469123627128</v>
          </cell>
          <cell r="G260">
            <v>6.5806473067383955</v>
          </cell>
          <cell r="H260">
            <v>9.1677282666816424</v>
          </cell>
          <cell r="I260">
            <v>12.101675747697689</v>
          </cell>
          <cell r="J260">
            <v>15.823643464264274</v>
          </cell>
          <cell r="K260">
            <v>20.043258523093833</v>
          </cell>
          <cell r="L260">
            <v>25.809202919587261</v>
          </cell>
          <cell r="M260">
            <v>31.985230382878505</v>
          </cell>
          <cell r="N260">
            <v>39.195595479179389</v>
          </cell>
          <cell r="O260">
            <v>49.453779771534286</v>
          </cell>
          <cell r="P260">
            <v>64.440661135559637</v>
          </cell>
          <cell r="Q260">
            <v>77.430197714562993</v>
          </cell>
          <cell r="R260">
            <v>100.02766117871079</v>
          </cell>
          <cell r="S260">
            <v>117.837703001458</v>
          </cell>
          <cell r="T260">
            <v>145.46810010006411</v>
          </cell>
          <cell r="U260">
            <v>189.43344908694328</v>
          </cell>
          <cell r="V260">
            <v>209.01006700452621</v>
          </cell>
          <cell r="W260">
            <v>249.80831019155548</v>
          </cell>
          <cell r="X260">
            <v>9999</v>
          </cell>
          <cell r="Y260">
            <v>9999</v>
          </cell>
          <cell r="Z260">
            <v>9999</v>
          </cell>
          <cell r="AA260">
            <v>9999</v>
          </cell>
          <cell r="AB260">
            <v>9999</v>
          </cell>
          <cell r="AC260">
            <v>9999</v>
          </cell>
          <cell r="AD260">
            <v>9999</v>
          </cell>
          <cell r="AE260">
            <v>9999</v>
          </cell>
          <cell r="AF260">
            <v>9999</v>
          </cell>
          <cell r="AG260">
            <v>9999</v>
          </cell>
          <cell r="AH260">
            <v>9999</v>
          </cell>
          <cell r="AI260">
            <v>9999</v>
          </cell>
          <cell r="AJ260">
            <v>9999</v>
          </cell>
          <cell r="AK260">
            <v>9999</v>
          </cell>
          <cell r="AL260">
            <v>9999</v>
          </cell>
          <cell r="AM260">
            <v>9999</v>
          </cell>
          <cell r="AN260">
            <v>9999</v>
          </cell>
          <cell r="AO260">
            <v>9999</v>
          </cell>
          <cell r="AP260">
            <v>9999</v>
          </cell>
          <cell r="AQ260">
            <v>9999</v>
          </cell>
          <cell r="AR260">
            <v>9999</v>
          </cell>
          <cell r="AS260">
            <v>9999</v>
          </cell>
          <cell r="AT260">
            <v>9999</v>
          </cell>
          <cell r="AU260">
            <v>9999</v>
          </cell>
          <cell r="AV260">
            <v>9999</v>
          </cell>
          <cell r="AW260">
            <v>9999</v>
          </cell>
          <cell r="AX260">
            <v>9999</v>
          </cell>
          <cell r="AY260">
            <v>9999</v>
          </cell>
          <cell r="AZ260">
            <v>9999</v>
          </cell>
          <cell r="BA260">
            <v>9999</v>
          </cell>
          <cell r="BB260">
            <v>9999</v>
          </cell>
          <cell r="BC260">
            <v>9999</v>
          </cell>
          <cell r="BD260">
            <v>9999</v>
          </cell>
          <cell r="BE260">
            <v>9999</v>
          </cell>
          <cell r="BF260">
            <v>9999</v>
          </cell>
          <cell r="BG260">
            <v>9999</v>
          </cell>
          <cell r="BH260">
            <v>9999</v>
          </cell>
          <cell r="BI260">
            <v>9999</v>
          </cell>
          <cell r="BJ260">
            <v>9999</v>
          </cell>
          <cell r="BK260">
            <v>9999</v>
          </cell>
          <cell r="BL260">
            <v>9999</v>
          </cell>
          <cell r="BM260">
            <v>9999</v>
          </cell>
          <cell r="BN260">
            <v>9999</v>
          </cell>
          <cell r="BO260">
            <v>9999</v>
          </cell>
          <cell r="BP260">
            <v>9999</v>
          </cell>
          <cell r="BQ260">
            <v>9999</v>
          </cell>
        </row>
        <row r="261">
          <cell r="C261">
            <v>2750</v>
          </cell>
          <cell r="D261">
            <v>0</v>
          </cell>
          <cell r="E261">
            <v>2.958159135411305</v>
          </cell>
          <cell r="F261">
            <v>4.7794373488810082</v>
          </cell>
          <cell r="G261">
            <v>6.8673262366874264</v>
          </cell>
          <cell r="H261">
            <v>9.4856829058190648</v>
          </cell>
          <cell r="I261">
            <v>12.450876168416563</v>
          </cell>
          <cell r="J261">
            <v>16.664247975513515</v>
          </cell>
          <cell r="K261">
            <v>21.779549702066056</v>
          </cell>
          <cell r="L261">
            <v>27.210720942133118</v>
          </cell>
          <cell r="M261">
            <v>33.976152552610557</v>
          </cell>
          <cell r="N261">
            <v>43.83849649727334</v>
          </cell>
          <cell r="O261">
            <v>55.906376907356737</v>
          </cell>
          <cell r="P261">
            <v>69.009992432288158</v>
          </cell>
          <cell r="Q261">
            <v>83.064249907822301</v>
          </cell>
          <cell r="R261">
            <v>107.46322237088965</v>
          </cell>
          <cell r="S261">
            <v>123.95882876168641</v>
          </cell>
          <cell r="T261">
            <v>154.70627948701841</v>
          </cell>
          <cell r="U261">
            <v>198.20513537197073</v>
          </cell>
          <cell r="V261">
            <v>229.72920955602524</v>
          </cell>
          <cell r="W261">
            <v>9999</v>
          </cell>
          <cell r="X261">
            <v>9999</v>
          </cell>
          <cell r="Y261">
            <v>9999</v>
          </cell>
          <cell r="Z261">
            <v>9999</v>
          </cell>
          <cell r="AA261">
            <v>9999</v>
          </cell>
          <cell r="AB261">
            <v>9999</v>
          </cell>
          <cell r="AC261">
            <v>9999</v>
          </cell>
          <cell r="AD261">
            <v>9999</v>
          </cell>
          <cell r="AE261">
            <v>9999</v>
          </cell>
          <cell r="AF261">
            <v>9999</v>
          </cell>
          <cell r="AG261">
            <v>9999</v>
          </cell>
          <cell r="AH261">
            <v>9999</v>
          </cell>
          <cell r="AI261">
            <v>9999</v>
          </cell>
          <cell r="AJ261">
            <v>9999</v>
          </cell>
          <cell r="AK261">
            <v>9999</v>
          </cell>
          <cell r="AL261">
            <v>9999</v>
          </cell>
          <cell r="AM261">
            <v>9999</v>
          </cell>
          <cell r="AN261">
            <v>9999</v>
          </cell>
          <cell r="AO261">
            <v>9999</v>
          </cell>
          <cell r="AP261">
            <v>9999</v>
          </cell>
          <cell r="AQ261">
            <v>9999</v>
          </cell>
          <cell r="AR261">
            <v>9999</v>
          </cell>
          <cell r="AS261">
            <v>9999</v>
          </cell>
          <cell r="AT261">
            <v>9999</v>
          </cell>
          <cell r="AU261">
            <v>9999</v>
          </cell>
          <cell r="AV261">
            <v>9999</v>
          </cell>
          <cell r="AW261">
            <v>9999</v>
          </cell>
          <cell r="AX261">
            <v>9999</v>
          </cell>
          <cell r="AY261">
            <v>9999</v>
          </cell>
          <cell r="AZ261">
            <v>9999</v>
          </cell>
          <cell r="BA261">
            <v>9999</v>
          </cell>
          <cell r="BB261">
            <v>9999</v>
          </cell>
          <cell r="BC261">
            <v>9999</v>
          </cell>
          <cell r="BD261">
            <v>9999</v>
          </cell>
          <cell r="BE261">
            <v>9999</v>
          </cell>
          <cell r="BF261">
            <v>9999</v>
          </cell>
          <cell r="BG261">
            <v>9999</v>
          </cell>
          <cell r="BH261">
            <v>9999</v>
          </cell>
          <cell r="BI261">
            <v>9999</v>
          </cell>
          <cell r="BJ261">
            <v>9999</v>
          </cell>
          <cell r="BK261">
            <v>9999</v>
          </cell>
          <cell r="BL261">
            <v>9999</v>
          </cell>
          <cell r="BM261">
            <v>9999</v>
          </cell>
          <cell r="BN261">
            <v>9999</v>
          </cell>
          <cell r="BO261">
            <v>9999</v>
          </cell>
          <cell r="BP261">
            <v>9999</v>
          </cell>
          <cell r="BQ261">
            <v>9999</v>
          </cell>
        </row>
        <row r="262">
          <cell r="C262">
            <v>2800</v>
          </cell>
          <cell r="D262">
            <v>0</v>
          </cell>
          <cell r="E262">
            <v>3.0466927372918509</v>
          </cell>
          <cell r="F262">
            <v>4.8926760208549309</v>
          </cell>
          <cell r="G262">
            <v>7.0496437925873741</v>
          </cell>
          <cell r="H262">
            <v>9.7679209726585441</v>
          </cell>
          <cell r="I262">
            <v>13.156964335585323</v>
          </cell>
          <cell r="J262">
            <v>17.607653522199762</v>
          </cell>
          <cell r="K262">
            <v>22.746003346717544</v>
          </cell>
          <cell r="L262">
            <v>29.087367250265867</v>
          </cell>
          <cell r="M262">
            <v>35.496214290063861</v>
          </cell>
          <cell r="N262">
            <v>47.329438208671682</v>
          </cell>
          <cell r="O262">
            <v>57.834878850192055</v>
          </cell>
          <cell r="P262">
            <v>73.910571257091078</v>
          </cell>
          <cell r="Q262">
            <v>94.473198495938604</v>
          </cell>
          <cell r="R262">
            <v>115.71404883683226</v>
          </cell>
          <cell r="S262">
            <v>145.60551189246479</v>
          </cell>
          <cell r="T262">
            <v>177.93033634287121</v>
          </cell>
          <cell r="U262">
            <v>223.21414868023376</v>
          </cell>
          <cell r="V262">
            <v>292.12208627701</v>
          </cell>
          <cell r="W262">
            <v>9999</v>
          </cell>
          <cell r="X262">
            <v>9999</v>
          </cell>
          <cell r="Y262">
            <v>9999</v>
          </cell>
          <cell r="Z262">
            <v>9999</v>
          </cell>
          <cell r="AA262">
            <v>9999</v>
          </cell>
          <cell r="AB262">
            <v>9999</v>
          </cell>
          <cell r="AC262">
            <v>9999</v>
          </cell>
          <cell r="AD262">
            <v>9999</v>
          </cell>
          <cell r="AE262">
            <v>9999</v>
          </cell>
          <cell r="AF262">
            <v>9999</v>
          </cell>
          <cell r="AG262">
            <v>9999</v>
          </cell>
          <cell r="AH262">
            <v>9999</v>
          </cell>
          <cell r="AI262">
            <v>9999</v>
          </cell>
          <cell r="AJ262">
            <v>9999</v>
          </cell>
          <cell r="AK262">
            <v>9999</v>
          </cell>
          <cell r="AL262">
            <v>9999</v>
          </cell>
          <cell r="AM262">
            <v>9999</v>
          </cell>
          <cell r="AN262">
            <v>9999</v>
          </cell>
          <cell r="AO262">
            <v>9999</v>
          </cell>
          <cell r="AP262">
            <v>9999</v>
          </cell>
          <cell r="AQ262">
            <v>9999</v>
          </cell>
          <cell r="AR262">
            <v>9999</v>
          </cell>
          <cell r="AS262">
            <v>9999</v>
          </cell>
          <cell r="AT262">
            <v>9999</v>
          </cell>
          <cell r="AU262">
            <v>9999</v>
          </cell>
          <cell r="AV262">
            <v>9999</v>
          </cell>
          <cell r="AW262">
            <v>9999</v>
          </cell>
          <cell r="AX262">
            <v>9999</v>
          </cell>
          <cell r="AY262">
            <v>9999</v>
          </cell>
          <cell r="AZ262">
            <v>9999</v>
          </cell>
          <cell r="BA262">
            <v>9999</v>
          </cell>
          <cell r="BB262">
            <v>9999</v>
          </cell>
          <cell r="BC262">
            <v>9999</v>
          </cell>
          <cell r="BD262">
            <v>9999</v>
          </cell>
          <cell r="BE262">
            <v>9999</v>
          </cell>
          <cell r="BF262">
            <v>9999</v>
          </cell>
          <cell r="BG262">
            <v>9999</v>
          </cell>
          <cell r="BH262">
            <v>9999</v>
          </cell>
          <cell r="BI262">
            <v>9999</v>
          </cell>
          <cell r="BJ262">
            <v>9999</v>
          </cell>
          <cell r="BK262">
            <v>9999</v>
          </cell>
          <cell r="BL262">
            <v>9999</v>
          </cell>
          <cell r="BM262">
            <v>9999</v>
          </cell>
          <cell r="BN262">
            <v>9999</v>
          </cell>
          <cell r="BO262">
            <v>9999</v>
          </cell>
          <cell r="BP262">
            <v>9999</v>
          </cell>
          <cell r="BQ262">
            <v>9999</v>
          </cell>
        </row>
        <row r="263">
          <cell r="C263">
            <v>2850</v>
          </cell>
          <cell r="D263">
            <v>0</v>
          </cell>
          <cell r="E263">
            <v>3.0837705815936407</v>
          </cell>
          <cell r="F263">
            <v>5.0215379869866101</v>
          </cell>
          <cell r="G263">
            <v>7.379745592231278</v>
          </cell>
          <cell r="H263">
            <v>10.316843940524583</v>
          </cell>
          <cell r="I263">
            <v>13.836970783651886</v>
          </cell>
          <cell r="J263">
            <v>18.435287345926003</v>
          </cell>
          <cell r="K263">
            <v>24.301199844480042</v>
          </cell>
          <cell r="L263">
            <v>31.139245597855684</v>
          </cell>
          <cell r="M263">
            <v>40.201141741596089</v>
          </cell>
          <cell r="N263">
            <v>50.694085229257119</v>
          </cell>
          <cell r="O263">
            <v>63.382950645689007</v>
          </cell>
          <cell r="P263">
            <v>82.202600717555612</v>
          </cell>
          <cell r="Q263">
            <v>105.54237635095988</v>
          </cell>
          <cell r="R263">
            <v>123.52793949096255</v>
          </cell>
          <cell r="S263">
            <v>166.79685434203421</v>
          </cell>
          <cell r="T263">
            <v>204.05974498788416</v>
          </cell>
          <cell r="U263">
            <v>288.79871096406447</v>
          </cell>
          <cell r="V263">
            <v>298.42020652811709</v>
          </cell>
          <cell r="W263">
            <v>9999</v>
          </cell>
          <cell r="X263">
            <v>9999</v>
          </cell>
          <cell r="Y263">
            <v>9999</v>
          </cell>
          <cell r="Z263">
            <v>9999</v>
          </cell>
          <cell r="AA263">
            <v>9999</v>
          </cell>
          <cell r="AB263">
            <v>9999</v>
          </cell>
          <cell r="AC263">
            <v>9999</v>
          </cell>
          <cell r="AD263">
            <v>9999</v>
          </cell>
          <cell r="AE263">
            <v>9999</v>
          </cell>
          <cell r="AF263">
            <v>9999</v>
          </cell>
          <cell r="AG263">
            <v>9999</v>
          </cell>
          <cell r="AH263">
            <v>9999</v>
          </cell>
          <cell r="AI263">
            <v>9999</v>
          </cell>
          <cell r="AJ263">
            <v>9999</v>
          </cell>
          <cell r="AK263">
            <v>9999</v>
          </cell>
          <cell r="AL263">
            <v>9999</v>
          </cell>
          <cell r="AM263">
            <v>9999</v>
          </cell>
          <cell r="AN263">
            <v>9999</v>
          </cell>
          <cell r="AO263">
            <v>9999</v>
          </cell>
          <cell r="AP263">
            <v>9999</v>
          </cell>
          <cell r="AQ263">
            <v>9999</v>
          </cell>
          <cell r="AR263">
            <v>9999</v>
          </cell>
          <cell r="AS263">
            <v>9999</v>
          </cell>
          <cell r="AT263">
            <v>9999</v>
          </cell>
          <cell r="AU263">
            <v>9999</v>
          </cell>
          <cell r="AV263">
            <v>9999</v>
          </cell>
          <cell r="AW263">
            <v>9999</v>
          </cell>
          <cell r="AX263">
            <v>9999</v>
          </cell>
          <cell r="AY263">
            <v>9999</v>
          </cell>
          <cell r="AZ263">
            <v>9999</v>
          </cell>
          <cell r="BA263">
            <v>9999</v>
          </cell>
          <cell r="BB263">
            <v>9999</v>
          </cell>
          <cell r="BC263">
            <v>9999</v>
          </cell>
          <cell r="BD263">
            <v>9999</v>
          </cell>
          <cell r="BE263">
            <v>9999</v>
          </cell>
          <cell r="BF263">
            <v>9999</v>
          </cell>
          <cell r="BG263">
            <v>9999</v>
          </cell>
          <cell r="BH263">
            <v>9999</v>
          </cell>
          <cell r="BI263">
            <v>9999</v>
          </cell>
          <cell r="BJ263">
            <v>9999</v>
          </cell>
          <cell r="BK263">
            <v>9999</v>
          </cell>
          <cell r="BL263">
            <v>9999</v>
          </cell>
          <cell r="BM263">
            <v>9999</v>
          </cell>
          <cell r="BN263">
            <v>9999</v>
          </cell>
          <cell r="BO263">
            <v>9999</v>
          </cell>
          <cell r="BP263">
            <v>9999</v>
          </cell>
          <cell r="BQ263">
            <v>9999</v>
          </cell>
        </row>
        <row r="264">
          <cell r="C264">
            <v>2900</v>
          </cell>
          <cell r="D264">
            <v>0</v>
          </cell>
          <cell r="E264">
            <v>3.1803897376812835</v>
          </cell>
          <cell r="F264">
            <v>5.1216833238802506</v>
          </cell>
          <cell r="G264">
            <v>7.5466721471327656</v>
          </cell>
          <cell r="H264">
            <v>10.66866678690767</v>
          </cell>
          <cell r="I264">
            <v>14.422804256055889</v>
          </cell>
          <cell r="J264">
            <v>19.463054907373273</v>
          </cell>
          <cell r="K264">
            <v>25.776359590936078</v>
          </cell>
          <cell r="L264">
            <v>32.42890852210833</v>
          </cell>
          <cell r="M264">
            <v>43.320699806442825</v>
          </cell>
          <cell r="N264">
            <v>55.839543836491771</v>
          </cell>
          <cell r="O264">
            <v>72.485540158443371</v>
          </cell>
          <cell r="P264">
            <v>90.929970407155324</v>
          </cell>
          <cell r="Q264">
            <v>114.73548489740182</v>
          </cell>
          <cell r="R264">
            <v>136.39160934351551</v>
          </cell>
          <cell r="S264">
            <v>190.18899117585045</v>
          </cell>
          <cell r="T264">
            <v>231.4933316943131</v>
          </cell>
          <cell r="U264">
            <v>286.89746167077197</v>
          </cell>
          <cell r="V264">
            <v>9999</v>
          </cell>
          <cell r="W264">
            <v>9999</v>
          </cell>
          <cell r="X264">
            <v>9999</v>
          </cell>
          <cell r="Y264">
            <v>9999</v>
          </cell>
          <cell r="Z264">
            <v>9999</v>
          </cell>
          <cell r="AA264">
            <v>9999</v>
          </cell>
          <cell r="AB264">
            <v>9999</v>
          </cell>
          <cell r="AC264">
            <v>9999</v>
          </cell>
          <cell r="AD264">
            <v>9999</v>
          </cell>
          <cell r="AE264">
            <v>9999</v>
          </cell>
          <cell r="AF264">
            <v>9999</v>
          </cell>
          <cell r="AG264">
            <v>9999</v>
          </cell>
          <cell r="AH264">
            <v>9999</v>
          </cell>
          <cell r="AI264">
            <v>9999</v>
          </cell>
          <cell r="AJ264">
            <v>9999</v>
          </cell>
          <cell r="AK264">
            <v>9999</v>
          </cell>
          <cell r="AL264">
            <v>9999</v>
          </cell>
          <cell r="AM264">
            <v>9999</v>
          </cell>
          <cell r="AN264">
            <v>9999</v>
          </cell>
          <cell r="AO264">
            <v>9999</v>
          </cell>
          <cell r="AP264">
            <v>9999</v>
          </cell>
          <cell r="AQ264">
            <v>9999</v>
          </cell>
          <cell r="AR264">
            <v>9999</v>
          </cell>
          <cell r="AS264">
            <v>9999</v>
          </cell>
          <cell r="AT264">
            <v>9999</v>
          </cell>
          <cell r="AU264">
            <v>9999</v>
          </cell>
          <cell r="AV264">
            <v>9999</v>
          </cell>
          <cell r="AW264">
            <v>9999</v>
          </cell>
          <cell r="AX264">
            <v>9999</v>
          </cell>
          <cell r="AY264">
            <v>9999</v>
          </cell>
          <cell r="AZ264">
            <v>9999</v>
          </cell>
          <cell r="BA264">
            <v>9999</v>
          </cell>
          <cell r="BB264">
            <v>9999</v>
          </cell>
          <cell r="BC264">
            <v>9999</v>
          </cell>
          <cell r="BD264">
            <v>9999</v>
          </cell>
          <cell r="BE264">
            <v>9999</v>
          </cell>
          <cell r="BF264">
            <v>9999</v>
          </cell>
          <cell r="BG264">
            <v>9999</v>
          </cell>
          <cell r="BH264">
            <v>9999</v>
          </cell>
          <cell r="BI264">
            <v>9999</v>
          </cell>
          <cell r="BJ264">
            <v>9999</v>
          </cell>
          <cell r="BK264">
            <v>9999</v>
          </cell>
          <cell r="BL264">
            <v>9999</v>
          </cell>
          <cell r="BM264">
            <v>9999</v>
          </cell>
          <cell r="BN264">
            <v>9999</v>
          </cell>
          <cell r="BO264">
            <v>9999</v>
          </cell>
          <cell r="BP264">
            <v>9999</v>
          </cell>
          <cell r="BQ264">
            <v>9999</v>
          </cell>
        </row>
        <row r="265">
          <cell r="C265">
            <v>2950</v>
          </cell>
          <cell r="D265">
            <v>0</v>
          </cell>
          <cell r="E265">
            <v>3.2750366293296631</v>
          </cell>
          <cell r="F265">
            <v>5.2959265171784304</v>
          </cell>
          <cell r="G265">
            <v>7.9367261438444894</v>
          </cell>
          <cell r="H265">
            <v>11.107113417274835</v>
          </cell>
          <cell r="I265">
            <v>14.994702833485894</v>
          </cell>
          <cell r="J265">
            <v>20.524920671078785</v>
          </cell>
          <cell r="K265">
            <v>26.981841523163496</v>
          </cell>
          <cell r="L265">
            <v>34.982469381768503</v>
          </cell>
          <cell r="M265">
            <v>46.674618298951728</v>
          </cell>
          <cell r="N265">
            <v>57.541560499345024</v>
          </cell>
          <cell r="O265">
            <v>74.017054548774311</v>
          </cell>
          <cell r="P265">
            <v>100.10437343186747</v>
          </cell>
          <cell r="Q265">
            <v>119.65163730774303</v>
          </cell>
          <cell r="R265">
            <v>165.88165683613727</v>
          </cell>
          <cell r="S265">
            <v>220.79821331755906</v>
          </cell>
          <cell r="T265">
            <v>269.35639134666212</v>
          </cell>
          <cell r="U265">
            <v>9999</v>
          </cell>
          <cell r="V265">
            <v>9999</v>
          </cell>
          <cell r="W265">
            <v>9999</v>
          </cell>
          <cell r="X265">
            <v>9999</v>
          </cell>
          <cell r="Y265">
            <v>9999</v>
          </cell>
          <cell r="Z265">
            <v>9999</v>
          </cell>
          <cell r="AA265">
            <v>9999</v>
          </cell>
          <cell r="AB265">
            <v>9999</v>
          </cell>
          <cell r="AC265">
            <v>9999</v>
          </cell>
          <cell r="AD265">
            <v>9999</v>
          </cell>
          <cell r="AE265">
            <v>9999</v>
          </cell>
          <cell r="AF265">
            <v>9999</v>
          </cell>
          <cell r="AG265">
            <v>9999</v>
          </cell>
          <cell r="AH265">
            <v>9999</v>
          </cell>
          <cell r="AI265">
            <v>9999</v>
          </cell>
          <cell r="AJ265">
            <v>9999</v>
          </cell>
          <cell r="AK265">
            <v>9999</v>
          </cell>
          <cell r="AL265">
            <v>9999</v>
          </cell>
          <cell r="AM265">
            <v>9999</v>
          </cell>
          <cell r="AN265">
            <v>9999</v>
          </cell>
          <cell r="AO265">
            <v>9999</v>
          </cell>
          <cell r="AP265">
            <v>9999</v>
          </cell>
          <cell r="AQ265">
            <v>9999</v>
          </cell>
          <cell r="AR265">
            <v>9999</v>
          </cell>
          <cell r="AS265">
            <v>9999</v>
          </cell>
          <cell r="AT265">
            <v>9999</v>
          </cell>
          <cell r="AU265">
            <v>9999</v>
          </cell>
          <cell r="AV265">
            <v>9999</v>
          </cell>
          <cell r="AW265">
            <v>9999</v>
          </cell>
          <cell r="AX265">
            <v>9999</v>
          </cell>
          <cell r="AY265">
            <v>9999</v>
          </cell>
          <cell r="AZ265">
            <v>9999</v>
          </cell>
          <cell r="BA265">
            <v>9999</v>
          </cell>
          <cell r="BB265">
            <v>9999</v>
          </cell>
          <cell r="BC265">
            <v>9999</v>
          </cell>
          <cell r="BD265">
            <v>9999</v>
          </cell>
          <cell r="BE265">
            <v>9999</v>
          </cell>
          <cell r="BF265">
            <v>9999</v>
          </cell>
          <cell r="BG265">
            <v>9999</v>
          </cell>
          <cell r="BH265">
            <v>9999</v>
          </cell>
          <cell r="BI265">
            <v>9999</v>
          </cell>
          <cell r="BJ265">
            <v>9999</v>
          </cell>
          <cell r="BK265">
            <v>9999</v>
          </cell>
          <cell r="BL265">
            <v>9999</v>
          </cell>
          <cell r="BM265">
            <v>9999</v>
          </cell>
          <cell r="BN265">
            <v>9999</v>
          </cell>
          <cell r="BO265">
            <v>9999</v>
          </cell>
          <cell r="BP265">
            <v>9999</v>
          </cell>
          <cell r="BQ265">
            <v>9999</v>
          </cell>
        </row>
        <row r="266">
          <cell r="C266">
            <v>3000</v>
          </cell>
          <cell r="D266">
            <v>0</v>
          </cell>
          <cell r="E266">
            <v>3.3171775936221999</v>
          </cell>
          <cell r="F266">
            <v>5.4655379833293445</v>
          </cell>
          <cell r="G266">
            <v>8.2670545640171262</v>
          </cell>
          <cell r="H266">
            <v>11.516883731242993</v>
          </cell>
          <cell r="I266">
            <v>15.88420764059374</v>
          </cell>
          <cell r="J266">
            <v>21.200718997150613</v>
          </cell>
          <cell r="K266">
            <v>28.278914737360918</v>
          </cell>
          <cell r="L266">
            <v>38.245108551984913</v>
          </cell>
          <cell r="M266">
            <v>48.593905626196417</v>
          </cell>
          <cell r="N266">
            <v>66.859903606889347</v>
          </cell>
          <cell r="O266">
            <v>83.22535720940445</v>
          </cell>
          <cell r="P266">
            <v>106.12736106508535</v>
          </cell>
          <cell r="Q266">
            <v>144.14270704853195</v>
          </cell>
          <cell r="R266">
            <v>180.38173804462716</v>
          </cell>
          <cell r="S266">
            <v>225.34260167200921</v>
          </cell>
          <cell r="T266">
            <v>9999</v>
          </cell>
          <cell r="U266">
            <v>9999</v>
          </cell>
          <cell r="V266">
            <v>9999</v>
          </cell>
          <cell r="W266">
            <v>9999</v>
          </cell>
          <cell r="X266">
            <v>9999</v>
          </cell>
          <cell r="Y266">
            <v>9999</v>
          </cell>
          <cell r="Z266">
            <v>9999</v>
          </cell>
          <cell r="AA266">
            <v>9999</v>
          </cell>
          <cell r="AB266">
            <v>9999</v>
          </cell>
          <cell r="AC266">
            <v>9999</v>
          </cell>
          <cell r="AD266">
            <v>9999</v>
          </cell>
          <cell r="AE266">
            <v>9999</v>
          </cell>
          <cell r="AF266">
            <v>9999</v>
          </cell>
          <cell r="AG266">
            <v>9999</v>
          </cell>
          <cell r="AH266">
            <v>9999</v>
          </cell>
          <cell r="AI266">
            <v>9999</v>
          </cell>
          <cell r="AJ266">
            <v>9999</v>
          </cell>
          <cell r="AK266">
            <v>9999</v>
          </cell>
          <cell r="AL266">
            <v>9999</v>
          </cell>
          <cell r="AM266">
            <v>9999</v>
          </cell>
          <cell r="AN266">
            <v>9999</v>
          </cell>
          <cell r="AO266">
            <v>9999</v>
          </cell>
          <cell r="AP266">
            <v>9999</v>
          </cell>
          <cell r="AQ266">
            <v>9999</v>
          </cell>
          <cell r="AR266">
            <v>9999</v>
          </cell>
          <cell r="AS266">
            <v>9999</v>
          </cell>
          <cell r="AT266">
            <v>9999</v>
          </cell>
          <cell r="AU266">
            <v>9999</v>
          </cell>
          <cell r="AV266">
            <v>9999</v>
          </cell>
          <cell r="AW266">
            <v>9999</v>
          </cell>
          <cell r="AX266">
            <v>9999</v>
          </cell>
          <cell r="AY266">
            <v>9999</v>
          </cell>
          <cell r="AZ266">
            <v>9999</v>
          </cell>
          <cell r="BA266">
            <v>9999</v>
          </cell>
          <cell r="BB266">
            <v>9999</v>
          </cell>
          <cell r="BC266">
            <v>9999</v>
          </cell>
          <cell r="BD266">
            <v>9999</v>
          </cell>
          <cell r="BE266">
            <v>9999</v>
          </cell>
          <cell r="BF266">
            <v>9999</v>
          </cell>
          <cell r="BG266">
            <v>9999</v>
          </cell>
          <cell r="BH266">
            <v>9999</v>
          </cell>
          <cell r="BI266">
            <v>9999</v>
          </cell>
          <cell r="BJ266">
            <v>9999</v>
          </cell>
          <cell r="BK266">
            <v>9999</v>
          </cell>
          <cell r="BL266">
            <v>9999</v>
          </cell>
          <cell r="BM266">
            <v>9999</v>
          </cell>
          <cell r="BN266">
            <v>9999</v>
          </cell>
          <cell r="BO266">
            <v>9999</v>
          </cell>
          <cell r="BP266">
            <v>9999</v>
          </cell>
          <cell r="BQ266">
            <v>9999</v>
          </cell>
        </row>
        <row r="267">
          <cell r="C267">
            <v>3050</v>
          </cell>
          <cell r="D267">
            <v>0</v>
          </cell>
          <cell r="E267">
            <v>3.3801845523038736</v>
          </cell>
          <cell r="F267">
            <v>5.6872630804756454</v>
          </cell>
          <cell r="G267">
            <v>8.5080614382235762</v>
          </cell>
          <cell r="H267">
            <v>12.056140953901933</v>
          </cell>
          <cell r="I267">
            <v>16.904934069426655</v>
          </cell>
          <cell r="J267">
            <v>23.008611163459896</v>
          </cell>
          <cell r="K267">
            <v>30.944024867871271</v>
          </cell>
          <cell r="L267">
            <v>41.172072445884289</v>
          </cell>
          <cell r="M267">
            <v>53.245169953725963</v>
          </cell>
          <cell r="N267">
            <v>74.418913017755912</v>
          </cell>
          <cell r="O267">
            <v>95.940201446181746</v>
          </cell>
          <cell r="P267">
            <v>121.92048900554761</v>
          </cell>
          <cell r="Q267">
            <v>163.92265331821449</v>
          </cell>
          <cell r="R267">
            <v>211.59778862329676</v>
          </cell>
          <cell r="S267">
            <v>271.55896666077899</v>
          </cell>
          <cell r="T267">
            <v>9999</v>
          </cell>
          <cell r="U267">
            <v>9999</v>
          </cell>
          <cell r="V267">
            <v>9999</v>
          </cell>
          <cell r="W267">
            <v>9999</v>
          </cell>
          <cell r="X267">
            <v>9999</v>
          </cell>
          <cell r="Y267">
            <v>9999</v>
          </cell>
          <cell r="Z267">
            <v>9999</v>
          </cell>
          <cell r="AA267">
            <v>9999</v>
          </cell>
          <cell r="AB267">
            <v>9999</v>
          </cell>
          <cell r="AC267">
            <v>9999</v>
          </cell>
          <cell r="AD267">
            <v>9999</v>
          </cell>
          <cell r="AE267">
            <v>9999</v>
          </cell>
          <cell r="AF267">
            <v>9999</v>
          </cell>
          <cell r="AG267">
            <v>9999</v>
          </cell>
          <cell r="AH267">
            <v>9999</v>
          </cell>
          <cell r="AI267">
            <v>9999</v>
          </cell>
          <cell r="AJ267">
            <v>9999</v>
          </cell>
          <cell r="AK267">
            <v>9999</v>
          </cell>
          <cell r="AL267">
            <v>9999</v>
          </cell>
          <cell r="AM267">
            <v>9999</v>
          </cell>
          <cell r="AN267">
            <v>9999</v>
          </cell>
          <cell r="AO267">
            <v>9999</v>
          </cell>
          <cell r="AP267">
            <v>9999</v>
          </cell>
          <cell r="AQ267">
            <v>9999</v>
          </cell>
          <cell r="AR267">
            <v>9999</v>
          </cell>
          <cell r="AS267">
            <v>9999</v>
          </cell>
          <cell r="AT267">
            <v>9999</v>
          </cell>
          <cell r="AU267">
            <v>9999</v>
          </cell>
          <cell r="AV267">
            <v>9999</v>
          </cell>
          <cell r="AW267">
            <v>9999</v>
          </cell>
          <cell r="AX267">
            <v>9999</v>
          </cell>
          <cell r="AY267">
            <v>9999</v>
          </cell>
          <cell r="AZ267">
            <v>9999</v>
          </cell>
          <cell r="BA267">
            <v>9999</v>
          </cell>
          <cell r="BB267">
            <v>9999</v>
          </cell>
          <cell r="BC267">
            <v>9999</v>
          </cell>
          <cell r="BD267">
            <v>9999</v>
          </cell>
          <cell r="BE267">
            <v>9999</v>
          </cell>
          <cell r="BF267">
            <v>9999</v>
          </cell>
          <cell r="BG267">
            <v>9999</v>
          </cell>
          <cell r="BH267">
            <v>9999</v>
          </cell>
          <cell r="BI267">
            <v>9999</v>
          </cell>
          <cell r="BJ267">
            <v>9999</v>
          </cell>
          <cell r="BK267">
            <v>9999</v>
          </cell>
          <cell r="BL267">
            <v>9999</v>
          </cell>
          <cell r="BM267">
            <v>9999</v>
          </cell>
          <cell r="BN267">
            <v>9999</v>
          </cell>
          <cell r="BO267">
            <v>9999</v>
          </cell>
          <cell r="BP267">
            <v>9999</v>
          </cell>
          <cell r="BQ267">
            <v>9999</v>
          </cell>
        </row>
        <row r="268">
          <cell r="C268">
            <v>3100</v>
          </cell>
          <cell r="D268">
            <v>0</v>
          </cell>
          <cell r="E268">
            <v>3.5199950544985987</v>
          </cell>
          <cell r="F268">
            <v>5.9062251692416838</v>
          </cell>
          <cell r="G268">
            <v>8.9596248421701397</v>
          </cell>
          <cell r="H268">
            <v>12.976265182859967</v>
          </cell>
          <cell r="I268">
            <v>18.025603090559891</v>
          </cell>
          <cell r="J268">
            <v>24.186020474838735</v>
          </cell>
          <cell r="K268">
            <v>33.003425514630287</v>
          </cell>
          <cell r="L268">
            <v>45.138500642981185</v>
          </cell>
          <cell r="M268">
            <v>59.31560034045458</v>
          </cell>
          <cell r="N268">
            <v>81.606225489889752</v>
          </cell>
          <cell r="O268">
            <v>103.98763442945096</v>
          </cell>
          <cell r="P268">
            <v>135.63052562862444</v>
          </cell>
          <cell r="Q268">
            <v>184.07598237916088</v>
          </cell>
          <cell r="R268">
            <v>255.9488740295117</v>
          </cell>
          <cell r="S268">
            <v>9999</v>
          </cell>
          <cell r="T268">
            <v>9999</v>
          </cell>
          <cell r="U268">
            <v>9999</v>
          </cell>
          <cell r="V268">
            <v>9999</v>
          </cell>
          <cell r="W268">
            <v>9999</v>
          </cell>
          <cell r="X268">
            <v>9999</v>
          </cell>
          <cell r="Y268">
            <v>9999</v>
          </cell>
          <cell r="Z268">
            <v>9999</v>
          </cell>
          <cell r="AA268">
            <v>9999</v>
          </cell>
          <cell r="AB268">
            <v>9999</v>
          </cell>
          <cell r="AC268">
            <v>9999</v>
          </cell>
          <cell r="AD268">
            <v>9999</v>
          </cell>
          <cell r="AE268">
            <v>9999</v>
          </cell>
          <cell r="AF268">
            <v>9999</v>
          </cell>
          <cell r="AG268">
            <v>9999</v>
          </cell>
          <cell r="AH268">
            <v>9999</v>
          </cell>
          <cell r="AI268">
            <v>9999</v>
          </cell>
          <cell r="AJ268">
            <v>9999</v>
          </cell>
          <cell r="AK268">
            <v>9999</v>
          </cell>
          <cell r="AL268">
            <v>9999</v>
          </cell>
          <cell r="AM268">
            <v>9999</v>
          </cell>
          <cell r="AN268">
            <v>9999</v>
          </cell>
          <cell r="AO268">
            <v>9999</v>
          </cell>
          <cell r="AP268">
            <v>9999</v>
          </cell>
          <cell r="AQ268">
            <v>9999</v>
          </cell>
          <cell r="AR268">
            <v>9999</v>
          </cell>
          <cell r="AS268">
            <v>9999</v>
          </cell>
          <cell r="AT268">
            <v>9999</v>
          </cell>
          <cell r="AU268">
            <v>9999</v>
          </cell>
          <cell r="AV268">
            <v>9999</v>
          </cell>
          <cell r="AW268">
            <v>9999</v>
          </cell>
          <cell r="AX268">
            <v>9999</v>
          </cell>
          <cell r="AY268">
            <v>9999</v>
          </cell>
          <cell r="AZ268">
            <v>9999</v>
          </cell>
          <cell r="BA268">
            <v>9999</v>
          </cell>
          <cell r="BB268">
            <v>9999</v>
          </cell>
          <cell r="BC268">
            <v>9999</v>
          </cell>
          <cell r="BD268">
            <v>9999</v>
          </cell>
          <cell r="BE268">
            <v>9999</v>
          </cell>
          <cell r="BF268">
            <v>9999</v>
          </cell>
          <cell r="BG268">
            <v>9999</v>
          </cell>
          <cell r="BH268">
            <v>9999</v>
          </cell>
          <cell r="BI268">
            <v>9999</v>
          </cell>
          <cell r="BJ268">
            <v>9999</v>
          </cell>
          <cell r="BK268">
            <v>9999</v>
          </cell>
          <cell r="BL268">
            <v>9999</v>
          </cell>
          <cell r="BM268">
            <v>9999</v>
          </cell>
          <cell r="BN268">
            <v>9999</v>
          </cell>
          <cell r="BO268">
            <v>9999</v>
          </cell>
          <cell r="BP268">
            <v>9999</v>
          </cell>
          <cell r="BQ268">
            <v>9999</v>
          </cell>
        </row>
        <row r="269">
          <cell r="C269">
            <v>3150</v>
          </cell>
          <cell r="D269">
            <v>0</v>
          </cell>
          <cell r="E269">
            <v>3.6152285230726453</v>
          </cell>
          <cell r="F269">
            <v>6.1565383154320639</v>
          </cell>
          <cell r="G269">
            <v>9.4115248754765535</v>
          </cell>
          <cell r="H269">
            <v>13.508858468581872</v>
          </cell>
          <cell r="I269">
            <v>19.073371020758252</v>
          </cell>
          <cell r="J269">
            <v>26.718881328936849</v>
          </cell>
          <cell r="K269">
            <v>36.216939750336813</v>
          </cell>
          <cell r="L269">
            <v>49.695533993798207</v>
          </cell>
          <cell r="M269">
            <v>66.68828383441614</v>
          </cell>
          <cell r="N269">
            <v>90.662923290222537</v>
          </cell>
          <cell r="O269">
            <v>118.84350448699304</v>
          </cell>
          <cell r="P269">
            <v>159.25993532286446</v>
          </cell>
          <cell r="Q269">
            <v>210.52920813290413</v>
          </cell>
          <cell r="R269">
            <v>270.75630985297482</v>
          </cell>
          <cell r="S269">
            <v>9999</v>
          </cell>
          <cell r="T269">
            <v>9999</v>
          </cell>
          <cell r="U269">
            <v>9999</v>
          </cell>
          <cell r="V269">
            <v>9999</v>
          </cell>
          <cell r="W269">
            <v>9999</v>
          </cell>
          <cell r="X269">
            <v>9999</v>
          </cell>
          <cell r="Y269">
            <v>9999</v>
          </cell>
          <cell r="Z269">
            <v>9999</v>
          </cell>
          <cell r="AA269">
            <v>9999</v>
          </cell>
          <cell r="AB269">
            <v>9999</v>
          </cell>
          <cell r="AC269">
            <v>9999</v>
          </cell>
          <cell r="AD269">
            <v>9999</v>
          </cell>
          <cell r="AE269">
            <v>9999</v>
          </cell>
          <cell r="AF269">
            <v>9999</v>
          </cell>
          <cell r="AG269">
            <v>9999</v>
          </cell>
          <cell r="AH269">
            <v>9999</v>
          </cell>
          <cell r="AI269">
            <v>9999</v>
          </cell>
          <cell r="AJ269">
            <v>9999</v>
          </cell>
          <cell r="AK269">
            <v>9999</v>
          </cell>
          <cell r="AL269">
            <v>9999</v>
          </cell>
          <cell r="AM269">
            <v>9999</v>
          </cell>
          <cell r="AN269">
            <v>9999</v>
          </cell>
          <cell r="AO269">
            <v>9999</v>
          </cell>
          <cell r="AP269">
            <v>9999</v>
          </cell>
          <cell r="AQ269">
            <v>9999</v>
          </cell>
          <cell r="AR269">
            <v>9999</v>
          </cell>
          <cell r="AS269">
            <v>9999</v>
          </cell>
          <cell r="AT269">
            <v>9999</v>
          </cell>
          <cell r="AU269">
            <v>9999</v>
          </cell>
          <cell r="AV269">
            <v>9999</v>
          </cell>
          <cell r="AW269">
            <v>9999</v>
          </cell>
          <cell r="AX269">
            <v>9999</v>
          </cell>
          <cell r="AY269">
            <v>9999</v>
          </cell>
          <cell r="AZ269">
            <v>9999</v>
          </cell>
          <cell r="BA269">
            <v>9999</v>
          </cell>
          <cell r="BB269">
            <v>9999</v>
          </cell>
          <cell r="BC269">
            <v>9999</v>
          </cell>
          <cell r="BD269">
            <v>9999</v>
          </cell>
          <cell r="BE269">
            <v>9999</v>
          </cell>
          <cell r="BF269">
            <v>9999</v>
          </cell>
          <cell r="BG269">
            <v>9999</v>
          </cell>
          <cell r="BH269">
            <v>9999</v>
          </cell>
          <cell r="BI269">
            <v>9999</v>
          </cell>
          <cell r="BJ269">
            <v>9999</v>
          </cell>
          <cell r="BK269">
            <v>9999</v>
          </cell>
          <cell r="BL269">
            <v>9999</v>
          </cell>
          <cell r="BM269">
            <v>9999</v>
          </cell>
          <cell r="BN269">
            <v>9999</v>
          </cell>
          <cell r="BO269">
            <v>9999</v>
          </cell>
          <cell r="BP269">
            <v>9999</v>
          </cell>
          <cell r="BQ269">
            <v>9999</v>
          </cell>
        </row>
        <row r="270">
          <cell r="C270">
            <v>3200</v>
          </cell>
          <cell r="D270">
            <v>0</v>
          </cell>
          <cell r="E270">
            <v>3.7185696505920829</v>
          </cell>
          <cell r="F270">
            <v>6.3716363458369978</v>
          </cell>
          <cell r="G270">
            <v>9.7028425962303135</v>
          </cell>
          <cell r="H270">
            <v>14.393360741128607</v>
          </cell>
          <cell r="I270">
            <v>20.551202912760331</v>
          </cell>
          <cell r="J270">
            <v>28.525667050940232</v>
          </cell>
          <cell r="K270">
            <v>40.054803492343162</v>
          </cell>
          <cell r="L270">
            <v>52.432208470302406</v>
          </cell>
          <cell r="M270">
            <v>73.058945339815438</v>
          </cell>
          <cell r="N270">
            <v>100.73967565229387</v>
          </cell>
          <cell r="O270">
            <v>129.4818308084642</v>
          </cell>
          <cell r="P270">
            <v>179.71219888547935</v>
          </cell>
          <cell r="Q270">
            <v>240.97347649898154</v>
          </cell>
          <cell r="R270">
            <v>9999</v>
          </cell>
          <cell r="S270">
            <v>9999</v>
          </cell>
          <cell r="T270">
            <v>9999</v>
          </cell>
          <cell r="U270">
            <v>9999</v>
          </cell>
          <cell r="V270">
            <v>9999</v>
          </cell>
          <cell r="W270">
            <v>9999</v>
          </cell>
          <cell r="X270">
            <v>9999</v>
          </cell>
          <cell r="Y270">
            <v>9999</v>
          </cell>
          <cell r="Z270">
            <v>9999</v>
          </cell>
          <cell r="AA270">
            <v>9999</v>
          </cell>
          <cell r="AB270">
            <v>9999</v>
          </cell>
          <cell r="AC270">
            <v>9999</v>
          </cell>
          <cell r="AD270">
            <v>9999</v>
          </cell>
          <cell r="AE270">
            <v>9999</v>
          </cell>
          <cell r="AF270">
            <v>9999</v>
          </cell>
          <cell r="AG270">
            <v>9999</v>
          </cell>
          <cell r="AH270">
            <v>9999</v>
          </cell>
          <cell r="AI270">
            <v>9999</v>
          </cell>
          <cell r="AJ270">
            <v>9999</v>
          </cell>
          <cell r="AK270">
            <v>9999</v>
          </cell>
          <cell r="AL270">
            <v>9999</v>
          </cell>
          <cell r="AM270">
            <v>9999</v>
          </cell>
          <cell r="AN270">
            <v>9999</v>
          </cell>
          <cell r="AO270">
            <v>9999</v>
          </cell>
          <cell r="AP270">
            <v>9999</v>
          </cell>
          <cell r="AQ270">
            <v>9999</v>
          </cell>
          <cell r="AR270">
            <v>9999</v>
          </cell>
          <cell r="AS270">
            <v>9999</v>
          </cell>
          <cell r="AT270">
            <v>9999</v>
          </cell>
          <cell r="AU270">
            <v>9999</v>
          </cell>
          <cell r="AV270">
            <v>9999</v>
          </cell>
          <cell r="AW270">
            <v>9999</v>
          </cell>
          <cell r="AX270">
            <v>9999</v>
          </cell>
          <cell r="AY270">
            <v>9999</v>
          </cell>
          <cell r="AZ270">
            <v>9999</v>
          </cell>
          <cell r="BA270">
            <v>9999</v>
          </cell>
          <cell r="BB270">
            <v>9999</v>
          </cell>
          <cell r="BC270">
            <v>9999</v>
          </cell>
          <cell r="BD270">
            <v>9999</v>
          </cell>
          <cell r="BE270">
            <v>9999</v>
          </cell>
          <cell r="BF270">
            <v>9999</v>
          </cell>
          <cell r="BG270">
            <v>9999</v>
          </cell>
          <cell r="BH270">
            <v>9999</v>
          </cell>
          <cell r="BI270">
            <v>9999</v>
          </cell>
          <cell r="BJ270">
            <v>9999</v>
          </cell>
          <cell r="BK270">
            <v>9999</v>
          </cell>
          <cell r="BL270">
            <v>9999</v>
          </cell>
          <cell r="BM270">
            <v>9999</v>
          </cell>
          <cell r="BN270">
            <v>9999</v>
          </cell>
          <cell r="BO270">
            <v>9999</v>
          </cell>
          <cell r="BP270">
            <v>9999</v>
          </cell>
          <cell r="BQ270">
            <v>9999</v>
          </cell>
        </row>
        <row r="271">
          <cell r="C271">
            <v>3250</v>
          </cell>
          <cell r="D271">
            <v>0</v>
          </cell>
          <cell r="E271">
            <v>3.8334150538362333</v>
          </cell>
          <cell r="F271">
            <v>6.6117624548116494</v>
          </cell>
          <cell r="G271">
            <v>10.264248599429211</v>
          </cell>
          <cell r="H271">
            <v>15.311196581239605</v>
          </cell>
          <cell r="I271">
            <v>21.89066242624909</v>
          </cell>
          <cell r="J271">
            <v>30.580210660934405</v>
          </cell>
          <cell r="K271">
            <v>43.138153630437387</v>
          </cell>
          <cell r="L271">
            <v>59.772910352611014</v>
          </cell>
          <cell r="M271">
            <v>82.969841645497738</v>
          </cell>
          <cell r="N271">
            <v>113.52354051549793</v>
          </cell>
          <cell r="O271">
            <v>150.4151469140626</v>
          </cell>
          <cell r="P271">
            <v>213.72229225641988</v>
          </cell>
          <cell r="Q271">
            <v>276.85586950175951</v>
          </cell>
          <cell r="R271">
            <v>9999</v>
          </cell>
          <cell r="S271">
            <v>9999</v>
          </cell>
          <cell r="T271">
            <v>9999</v>
          </cell>
          <cell r="U271">
            <v>9999</v>
          </cell>
          <cell r="V271">
            <v>9999</v>
          </cell>
          <cell r="W271">
            <v>9999</v>
          </cell>
          <cell r="X271">
            <v>9999</v>
          </cell>
          <cell r="Y271">
            <v>9999</v>
          </cell>
          <cell r="Z271">
            <v>9999</v>
          </cell>
          <cell r="AA271">
            <v>9999</v>
          </cell>
          <cell r="AB271">
            <v>9999</v>
          </cell>
          <cell r="AC271">
            <v>9999</v>
          </cell>
          <cell r="AD271">
            <v>9999</v>
          </cell>
          <cell r="AE271">
            <v>9999</v>
          </cell>
          <cell r="AF271">
            <v>9999</v>
          </cell>
          <cell r="AG271">
            <v>9999</v>
          </cell>
          <cell r="AH271">
            <v>9999</v>
          </cell>
          <cell r="AI271">
            <v>9999</v>
          </cell>
          <cell r="AJ271">
            <v>9999</v>
          </cell>
          <cell r="AK271">
            <v>9999</v>
          </cell>
          <cell r="AL271">
            <v>9999</v>
          </cell>
          <cell r="AM271">
            <v>9999</v>
          </cell>
          <cell r="AN271">
            <v>9999</v>
          </cell>
          <cell r="AO271">
            <v>9999</v>
          </cell>
          <cell r="AP271">
            <v>9999</v>
          </cell>
          <cell r="AQ271">
            <v>9999</v>
          </cell>
          <cell r="AR271">
            <v>9999</v>
          </cell>
          <cell r="AS271">
            <v>9999</v>
          </cell>
          <cell r="AT271">
            <v>9999</v>
          </cell>
          <cell r="AU271">
            <v>9999</v>
          </cell>
          <cell r="AV271">
            <v>9999</v>
          </cell>
          <cell r="AW271">
            <v>9999</v>
          </cell>
          <cell r="AX271">
            <v>9999</v>
          </cell>
          <cell r="AY271">
            <v>9999</v>
          </cell>
          <cell r="AZ271">
            <v>9999</v>
          </cell>
          <cell r="BA271">
            <v>9999</v>
          </cell>
          <cell r="BB271">
            <v>9999</v>
          </cell>
          <cell r="BC271">
            <v>9999</v>
          </cell>
          <cell r="BD271">
            <v>9999</v>
          </cell>
          <cell r="BE271">
            <v>9999</v>
          </cell>
          <cell r="BF271">
            <v>9999</v>
          </cell>
          <cell r="BG271">
            <v>9999</v>
          </cell>
          <cell r="BH271">
            <v>9999</v>
          </cell>
          <cell r="BI271">
            <v>9999</v>
          </cell>
          <cell r="BJ271">
            <v>9999</v>
          </cell>
          <cell r="BK271">
            <v>9999</v>
          </cell>
          <cell r="BL271">
            <v>9999</v>
          </cell>
          <cell r="BM271">
            <v>9999</v>
          </cell>
          <cell r="BN271">
            <v>9999</v>
          </cell>
          <cell r="BO271">
            <v>9999</v>
          </cell>
          <cell r="BP271">
            <v>9999</v>
          </cell>
          <cell r="BQ271">
            <v>9999</v>
          </cell>
        </row>
        <row r="272">
          <cell r="C272">
            <v>3300</v>
          </cell>
          <cell r="D272">
            <v>0</v>
          </cell>
          <cell r="E272">
            <v>3.9010760223366057</v>
          </cell>
          <cell r="F272">
            <v>6.9759445001620488</v>
          </cell>
          <cell r="G272">
            <v>10.766706960727049</v>
          </cell>
          <cell r="H272">
            <v>16.152148480989947</v>
          </cell>
          <cell r="I272">
            <v>23.35306045118946</v>
          </cell>
          <cell r="J272">
            <v>33.139768913963962</v>
          </cell>
          <cell r="K272">
            <v>46.799313737140849</v>
          </cell>
          <cell r="L272">
            <v>66.328816048828088</v>
          </cell>
          <cell r="M272">
            <v>90.41373331780575</v>
          </cell>
          <cell r="N272">
            <v>126.89431494428854</v>
          </cell>
          <cell r="O272">
            <v>175.18754311830233</v>
          </cell>
          <cell r="P272">
            <v>236.1756945342795</v>
          </cell>
          <cell r="Q272">
            <v>9999</v>
          </cell>
          <cell r="R272">
            <v>9999</v>
          </cell>
          <cell r="S272">
            <v>9999</v>
          </cell>
          <cell r="T272">
            <v>9999</v>
          </cell>
          <cell r="U272">
            <v>9999</v>
          </cell>
          <cell r="V272">
            <v>9999</v>
          </cell>
          <cell r="W272">
            <v>9999</v>
          </cell>
          <cell r="X272">
            <v>9999</v>
          </cell>
          <cell r="Y272">
            <v>9999</v>
          </cell>
          <cell r="Z272">
            <v>9999</v>
          </cell>
          <cell r="AA272">
            <v>9999</v>
          </cell>
          <cell r="AB272">
            <v>9999</v>
          </cell>
          <cell r="AC272">
            <v>9999</v>
          </cell>
          <cell r="AD272">
            <v>9999</v>
          </cell>
          <cell r="AE272">
            <v>9999</v>
          </cell>
          <cell r="AF272">
            <v>9999</v>
          </cell>
          <cell r="AG272">
            <v>9999</v>
          </cell>
          <cell r="AH272">
            <v>9999</v>
          </cell>
          <cell r="AI272">
            <v>9999</v>
          </cell>
          <cell r="AJ272">
            <v>9999</v>
          </cell>
          <cell r="AK272">
            <v>9999</v>
          </cell>
          <cell r="AL272">
            <v>9999</v>
          </cell>
          <cell r="AM272">
            <v>9999</v>
          </cell>
          <cell r="AN272">
            <v>9999</v>
          </cell>
          <cell r="AO272">
            <v>9999</v>
          </cell>
          <cell r="AP272">
            <v>9999</v>
          </cell>
          <cell r="AQ272">
            <v>9999</v>
          </cell>
          <cell r="AR272">
            <v>9999</v>
          </cell>
          <cell r="AS272">
            <v>9999</v>
          </cell>
          <cell r="AT272">
            <v>9999</v>
          </cell>
          <cell r="AU272">
            <v>9999</v>
          </cell>
          <cell r="AV272">
            <v>9999</v>
          </cell>
          <cell r="AW272">
            <v>9999</v>
          </cell>
          <cell r="AX272">
            <v>9999</v>
          </cell>
          <cell r="AY272">
            <v>9999</v>
          </cell>
          <cell r="AZ272">
            <v>9999</v>
          </cell>
          <cell r="BA272">
            <v>9999</v>
          </cell>
          <cell r="BB272">
            <v>9999</v>
          </cell>
          <cell r="BC272">
            <v>9999</v>
          </cell>
          <cell r="BD272">
            <v>9999</v>
          </cell>
          <cell r="BE272">
            <v>9999</v>
          </cell>
          <cell r="BF272">
            <v>9999</v>
          </cell>
          <cell r="BG272">
            <v>9999</v>
          </cell>
          <cell r="BH272">
            <v>9999</v>
          </cell>
          <cell r="BI272">
            <v>9999</v>
          </cell>
          <cell r="BJ272">
            <v>9999</v>
          </cell>
          <cell r="BK272">
            <v>9999</v>
          </cell>
          <cell r="BL272">
            <v>9999</v>
          </cell>
          <cell r="BM272">
            <v>9999</v>
          </cell>
          <cell r="BN272">
            <v>9999</v>
          </cell>
          <cell r="BO272">
            <v>9999</v>
          </cell>
          <cell r="BP272">
            <v>9999</v>
          </cell>
          <cell r="BQ272">
            <v>9999</v>
          </cell>
        </row>
        <row r="273">
          <cell r="C273">
            <v>3350</v>
          </cell>
          <cell r="D273">
            <v>0</v>
          </cell>
          <cell r="E273">
            <v>4.0642505265446252</v>
          </cell>
          <cell r="F273">
            <v>7.1401567433557744</v>
          </cell>
          <cell r="G273">
            <v>11.298980619922133</v>
          </cell>
          <cell r="H273">
            <v>17.152476701849775</v>
          </cell>
          <cell r="I273">
            <v>24.984838933563104</v>
          </cell>
          <cell r="J273">
            <v>36.723924630447449</v>
          </cell>
          <cell r="K273">
            <v>51.656591619009482</v>
          </cell>
          <cell r="L273">
            <v>72.797761350770841</v>
          </cell>
          <cell r="M273">
            <v>103.50197293718838</v>
          </cell>
          <cell r="N273">
            <v>141.65144563741828</v>
          </cell>
          <cell r="O273">
            <v>196.98915921027239</v>
          </cell>
          <cell r="P273">
            <v>281.80652091076462</v>
          </cell>
          <cell r="Q273">
            <v>9999</v>
          </cell>
          <cell r="R273">
            <v>9999</v>
          </cell>
          <cell r="S273">
            <v>9999</v>
          </cell>
          <cell r="T273">
            <v>9999</v>
          </cell>
          <cell r="U273">
            <v>9999</v>
          </cell>
          <cell r="V273">
            <v>9999</v>
          </cell>
          <cell r="W273">
            <v>9999</v>
          </cell>
          <cell r="X273">
            <v>9999</v>
          </cell>
          <cell r="Y273">
            <v>9999</v>
          </cell>
          <cell r="Z273">
            <v>9999</v>
          </cell>
          <cell r="AA273">
            <v>9999</v>
          </cell>
          <cell r="AB273">
            <v>9999</v>
          </cell>
          <cell r="AC273">
            <v>9999</v>
          </cell>
          <cell r="AD273">
            <v>9999</v>
          </cell>
          <cell r="AE273">
            <v>9999</v>
          </cell>
          <cell r="AF273">
            <v>9999</v>
          </cell>
          <cell r="AG273">
            <v>9999</v>
          </cell>
          <cell r="AH273">
            <v>9999</v>
          </cell>
          <cell r="AI273">
            <v>9999</v>
          </cell>
          <cell r="AJ273">
            <v>9999</v>
          </cell>
          <cell r="AK273">
            <v>9999</v>
          </cell>
          <cell r="AL273">
            <v>9999</v>
          </cell>
          <cell r="AM273">
            <v>9999</v>
          </cell>
          <cell r="AN273">
            <v>9999</v>
          </cell>
          <cell r="AO273">
            <v>9999</v>
          </cell>
          <cell r="AP273">
            <v>9999</v>
          </cell>
          <cell r="AQ273">
            <v>9999</v>
          </cell>
          <cell r="AR273">
            <v>9999</v>
          </cell>
          <cell r="AS273">
            <v>9999</v>
          </cell>
          <cell r="AT273">
            <v>9999</v>
          </cell>
          <cell r="AU273">
            <v>9999</v>
          </cell>
          <cell r="AV273">
            <v>9999</v>
          </cell>
          <cell r="AW273">
            <v>9999</v>
          </cell>
          <cell r="AX273">
            <v>9999</v>
          </cell>
          <cell r="AY273">
            <v>9999</v>
          </cell>
          <cell r="AZ273">
            <v>9999</v>
          </cell>
          <cell r="BA273">
            <v>9999</v>
          </cell>
          <cell r="BB273">
            <v>9999</v>
          </cell>
          <cell r="BC273">
            <v>9999</v>
          </cell>
          <cell r="BD273">
            <v>9999</v>
          </cell>
          <cell r="BE273">
            <v>9999</v>
          </cell>
          <cell r="BF273">
            <v>9999</v>
          </cell>
          <cell r="BG273">
            <v>9999</v>
          </cell>
          <cell r="BH273">
            <v>9999</v>
          </cell>
          <cell r="BI273">
            <v>9999</v>
          </cell>
          <cell r="BJ273">
            <v>9999</v>
          </cell>
          <cell r="BK273">
            <v>9999</v>
          </cell>
          <cell r="BL273">
            <v>9999</v>
          </cell>
          <cell r="BM273">
            <v>9999</v>
          </cell>
          <cell r="BN273">
            <v>9999</v>
          </cell>
          <cell r="BO273">
            <v>9999</v>
          </cell>
          <cell r="BP273">
            <v>9999</v>
          </cell>
          <cell r="BQ273">
            <v>9999</v>
          </cell>
        </row>
        <row r="274">
          <cell r="C274">
            <v>3400</v>
          </cell>
          <cell r="D274">
            <v>0</v>
          </cell>
          <cell r="E274">
            <v>4.190592829898681</v>
          </cell>
          <cell r="F274">
            <v>7.5173599557046087</v>
          </cell>
          <cell r="G274">
            <v>11.858902264559621</v>
          </cell>
          <cell r="H274">
            <v>17.943589786502745</v>
          </cell>
          <cell r="I274">
            <v>27.558963757710142</v>
          </cell>
          <cell r="J274">
            <v>39.77807234672666</v>
          </cell>
          <cell r="K274">
            <v>56.238762893632483</v>
          </cell>
          <cell r="L274">
            <v>81.465110969845696</v>
          </cell>
          <cell r="M274">
            <v>114.78578651704677</v>
          </cell>
          <cell r="N274">
            <v>160.63799617718635</v>
          </cell>
          <cell r="O274">
            <v>227.86751710716746</v>
          </cell>
          <cell r="P274">
            <v>9999</v>
          </cell>
          <cell r="Q274">
            <v>9999</v>
          </cell>
          <cell r="R274">
            <v>9999</v>
          </cell>
          <cell r="S274">
            <v>9999</v>
          </cell>
          <cell r="T274">
            <v>9999</v>
          </cell>
          <cell r="U274">
            <v>9999</v>
          </cell>
          <cell r="V274">
            <v>9999</v>
          </cell>
          <cell r="W274">
            <v>9999</v>
          </cell>
          <cell r="X274">
            <v>9999</v>
          </cell>
          <cell r="Y274">
            <v>9999</v>
          </cell>
          <cell r="Z274">
            <v>9999</v>
          </cell>
          <cell r="AA274">
            <v>9999</v>
          </cell>
          <cell r="AB274">
            <v>9999</v>
          </cell>
          <cell r="AC274">
            <v>9999</v>
          </cell>
          <cell r="AD274">
            <v>9999</v>
          </cell>
          <cell r="AE274">
            <v>9999</v>
          </cell>
          <cell r="AF274">
            <v>9999</v>
          </cell>
          <cell r="AG274">
            <v>9999</v>
          </cell>
          <cell r="AH274">
            <v>9999</v>
          </cell>
          <cell r="AI274">
            <v>9999</v>
          </cell>
          <cell r="AJ274">
            <v>9999</v>
          </cell>
          <cell r="AK274">
            <v>9999</v>
          </cell>
          <cell r="AL274">
            <v>9999</v>
          </cell>
          <cell r="AM274">
            <v>9999</v>
          </cell>
          <cell r="AN274">
            <v>9999</v>
          </cell>
          <cell r="AO274">
            <v>9999</v>
          </cell>
          <cell r="AP274">
            <v>9999</v>
          </cell>
          <cell r="AQ274">
            <v>9999</v>
          </cell>
          <cell r="AR274">
            <v>9999</v>
          </cell>
          <cell r="AS274">
            <v>9999</v>
          </cell>
          <cell r="AT274">
            <v>9999</v>
          </cell>
          <cell r="AU274">
            <v>9999</v>
          </cell>
          <cell r="AV274">
            <v>9999</v>
          </cell>
          <cell r="AW274">
            <v>9999</v>
          </cell>
          <cell r="AX274">
            <v>9999</v>
          </cell>
          <cell r="AY274">
            <v>9999</v>
          </cell>
          <cell r="AZ274">
            <v>9999</v>
          </cell>
          <cell r="BA274">
            <v>9999</v>
          </cell>
          <cell r="BB274">
            <v>9999</v>
          </cell>
          <cell r="BC274">
            <v>9999</v>
          </cell>
          <cell r="BD274">
            <v>9999</v>
          </cell>
          <cell r="BE274">
            <v>9999</v>
          </cell>
          <cell r="BF274">
            <v>9999</v>
          </cell>
          <cell r="BG274">
            <v>9999</v>
          </cell>
          <cell r="BH274">
            <v>9999</v>
          </cell>
          <cell r="BI274">
            <v>9999</v>
          </cell>
          <cell r="BJ274">
            <v>9999</v>
          </cell>
          <cell r="BK274">
            <v>9999</v>
          </cell>
          <cell r="BL274">
            <v>9999</v>
          </cell>
          <cell r="BM274">
            <v>9999</v>
          </cell>
          <cell r="BN274">
            <v>9999</v>
          </cell>
          <cell r="BO274">
            <v>9999</v>
          </cell>
          <cell r="BP274">
            <v>9999</v>
          </cell>
          <cell r="BQ274">
            <v>9999</v>
          </cell>
        </row>
        <row r="275">
          <cell r="C275">
            <v>3450</v>
          </cell>
          <cell r="D275">
            <v>0</v>
          </cell>
          <cell r="E275">
            <v>4.3421693212239854</v>
          </cell>
          <cell r="F275">
            <v>7.8754240426717406</v>
          </cell>
          <cell r="G275">
            <v>12.736171012733879</v>
          </cell>
          <cell r="H275">
            <v>19.481274026724851</v>
          </cell>
          <cell r="I275">
            <v>29.184808291475555</v>
          </cell>
          <cell r="J275">
            <v>43.683924534412192</v>
          </cell>
          <cell r="K275">
            <v>61.317634047709753</v>
          </cell>
          <cell r="L275">
            <v>90.156800128310167</v>
          </cell>
          <cell r="M275">
            <v>128.72952938444618</v>
          </cell>
          <cell r="N275">
            <v>187.07584832723595</v>
          </cell>
          <cell r="O275">
            <v>281.90407849086029</v>
          </cell>
          <cell r="P275">
            <v>9999</v>
          </cell>
          <cell r="Q275">
            <v>9999</v>
          </cell>
          <cell r="R275">
            <v>9999</v>
          </cell>
          <cell r="S275">
            <v>9999</v>
          </cell>
          <cell r="T275">
            <v>9999</v>
          </cell>
          <cell r="U275">
            <v>9999</v>
          </cell>
          <cell r="V275">
            <v>9999</v>
          </cell>
          <cell r="W275">
            <v>9999</v>
          </cell>
          <cell r="X275">
            <v>9999</v>
          </cell>
          <cell r="Y275">
            <v>9999</v>
          </cell>
          <cell r="Z275">
            <v>9999</v>
          </cell>
          <cell r="AA275">
            <v>9999</v>
          </cell>
          <cell r="AB275">
            <v>9999</v>
          </cell>
          <cell r="AC275">
            <v>9999</v>
          </cell>
          <cell r="AD275">
            <v>9999</v>
          </cell>
          <cell r="AE275">
            <v>9999</v>
          </cell>
          <cell r="AF275">
            <v>9999</v>
          </cell>
          <cell r="AG275">
            <v>9999</v>
          </cell>
          <cell r="AH275">
            <v>9999</v>
          </cell>
          <cell r="AI275">
            <v>9999</v>
          </cell>
          <cell r="AJ275">
            <v>9999</v>
          </cell>
          <cell r="AK275">
            <v>9999</v>
          </cell>
          <cell r="AL275">
            <v>9999</v>
          </cell>
          <cell r="AM275">
            <v>9999</v>
          </cell>
          <cell r="AN275">
            <v>9999</v>
          </cell>
          <cell r="AO275">
            <v>9999</v>
          </cell>
          <cell r="AP275">
            <v>9999</v>
          </cell>
          <cell r="AQ275">
            <v>9999</v>
          </cell>
          <cell r="AR275">
            <v>9999</v>
          </cell>
          <cell r="AS275">
            <v>9999</v>
          </cell>
          <cell r="AT275">
            <v>9999</v>
          </cell>
          <cell r="AU275">
            <v>9999</v>
          </cell>
          <cell r="AV275">
            <v>9999</v>
          </cell>
          <cell r="AW275">
            <v>9999</v>
          </cell>
          <cell r="AX275">
            <v>9999</v>
          </cell>
          <cell r="AY275">
            <v>9999</v>
          </cell>
          <cell r="AZ275">
            <v>9999</v>
          </cell>
          <cell r="BA275">
            <v>9999</v>
          </cell>
          <cell r="BB275">
            <v>9999</v>
          </cell>
          <cell r="BC275">
            <v>9999</v>
          </cell>
          <cell r="BD275">
            <v>9999</v>
          </cell>
          <cell r="BE275">
            <v>9999</v>
          </cell>
          <cell r="BF275">
            <v>9999</v>
          </cell>
          <cell r="BG275">
            <v>9999</v>
          </cell>
          <cell r="BH275">
            <v>9999</v>
          </cell>
          <cell r="BI275">
            <v>9999</v>
          </cell>
          <cell r="BJ275">
            <v>9999</v>
          </cell>
          <cell r="BK275">
            <v>9999</v>
          </cell>
          <cell r="BL275">
            <v>9999</v>
          </cell>
          <cell r="BM275">
            <v>9999</v>
          </cell>
          <cell r="BN275">
            <v>9999</v>
          </cell>
          <cell r="BO275">
            <v>9999</v>
          </cell>
          <cell r="BP275">
            <v>9999</v>
          </cell>
          <cell r="BQ275">
            <v>9999</v>
          </cell>
        </row>
        <row r="276">
          <cell r="C276">
            <v>3500</v>
          </cell>
          <cell r="D276">
            <v>0</v>
          </cell>
          <cell r="E276">
            <v>4.5229968417434714</v>
          </cell>
          <cell r="F276">
            <v>8.2596070373826311</v>
          </cell>
          <cell r="G276">
            <v>13.622657139887938</v>
          </cell>
          <cell r="H276">
            <v>21.314035315989251</v>
          </cell>
          <cell r="I276">
            <v>31.262206409738457</v>
          </cell>
          <cell r="J276">
            <v>47.310609125992841</v>
          </cell>
          <cell r="K276">
            <v>70.903498845953209</v>
          </cell>
          <cell r="L276">
            <v>104.81867681820495</v>
          </cell>
          <cell r="M276">
            <v>149.28451288474352</v>
          </cell>
          <cell r="N276">
            <v>231.69512600710016</v>
          </cell>
          <cell r="O276">
            <v>9999</v>
          </cell>
          <cell r="P276">
            <v>9999</v>
          </cell>
          <cell r="Q276">
            <v>9999</v>
          </cell>
          <cell r="R276">
            <v>9999</v>
          </cell>
          <cell r="S276">
            <v>9999</v>
          </cell>
          <cell r="T276">
            <v>9999</v>
          </cell>
          <cell r="U276">
            <v>9999</v>
          </cell>
          <cell r="V276">
            <v>9999</v>
          </cell>
          <cell r="W276">
            <v>9999</v>
          </cell>
          <cell r="X276">
            <v>9999</v>
          </cell>
          <cell r="Y276">
            <v>9999</v>
          </cell>
          <cell r="Z276">
            <v>9999</v>
          </cell>
          <cell r="AA276">
            <v>9999</v>
          </cell>
          <cell r="AB276">
            <v>9999</v>
          </cell>
          <cell r="AC276">
            <v>9999</v>
          </cell>
          <cell r="AD276">
            <v>9999</v>
          </cell>
          <cell r="AE276">
            <v>9999</v>
          </cell>
          <cell r="AF276">
            <v>9999</v>
          </cell>
          <cell r="AG276">
            <v>9999</v>
          </cell>
          <cell r="AH276">
            <v>9999</v>
          </cell>
          <cell r="AI276">
            <v>9999</v>
          </cell>
          <cell r="AJ276">
            <v>9999</v>
          </cell>
          <cell r="AK276">
            <v>9999</v>
          </cell>
          <cell r="AL276">
            <v>9999</v>
          </cell>
          <cell r="AM276">
            <v>9999</v>
          </cell>
          <cell r="AN276">
            <v>9999</v>
          </cell>
          <cell r="AO276">
            <v>9999</v>
          </cell>
          <cell r="AP276">
            <v>9999</v>
          </cell>
          <cell r="AQ276">
            <v>9999</v>
          </cell>
          <cell r="AR276">
            <v>9999</v>
          </cell>
          <cell r="AS276">
            <v>9999</v>
          </cell>
          <cell r="AT276">
            <v>9999</v>
          </cell>
          <cell r="AU276">
            <v>9999</v>
          </cell>
          <cell r="AV276">
            <v>9999</v>
          </cell>
          <cell r="AW276">
            <v>9999</v>
          </cell>
          <cell r="AX276">
            <v>9999</v>
          </cell>
          <cell r="AY276">
            <v>9999</v>
          </cell>
          <cell r="AZ276">
            <v>9999</v>
          </cell>
          <cell r="BA276">
            <v>9999</v>
          </cell>
          <cell r="BB276">
            <v>9999</v>
          </cell>
          <cell r="BC276">
            <v>9999</v>
          </cell>
          <cell r="BD276">
            <v>9999</v>
          </cell>
          <cell r="BE276">
            <v>9999</v>
          </cell>
          <cell r="BF276">
            <v>9999</v>
          </cell>
          <cell r="BG276">
            <v>9999</v>
          </cell>
          <cell r="BH276">
            <v>9999</v>
          </cell>
          <cell r="BI276">
            <v>9999</v>
          </cell>
          <cell r="BJ276">
            <v>9999</v>
          </cell>
          <cell r="BK276">
            <v>9999</v>
          </cell>
          <cell r="BL276">
            <v>9999</v>
          </cell>
          <cell r="BM276">
            <v>9999</v>
          </cell>
          <cell r="BN276">
            <v>9999</v>
          </cell>
          <cell r="BO276">
            <v>9999</v>
          </cell>
          <cell r="BP276">
            <v>9999</v>
          </cell>
          <cell r="BQ276">
            <v>9999</v>
          </cell>
        </row>
        <row r="277">
          <cell r="C277">
            <v>3550</v>
          </cell>
          <cell r="D277">
            <v>0</v>
          </cell>
          <cell r="E277">
            <v>4.6785716204453784</v>
          </cell>
          <cell r="F277">
            <v>8.7959540615238794</v>
          </cell>
          <cell r="G277">
            <v>14.277469565735254</v>
          </cell>
          <cell r="H277">
            <v>22.301275268657328</v>
          </cell>
          <cell r="I277">
            <v>34.491516380592493</v>
          </cell>
          <cell r="J277">
            <v>52.43376013987632</v>
          </cell>
          <cell r="K277">
            <v>78.579888306965799</v>
          </cell>
          <cell r="L277">
            <v>116.76998779184285</v>
          </cell>
          <cell r="M277">
            <v>175.36543298805961</v>
          </cell>
          <cell r="N277">
            <v>246.33806922855226</v>
          </cell>
          <cell r="O277">
            <v>9999</v>
          </cell>
          <cell r="P277">
            <v>9999</v>
          </cell>
          <cell r="Q277">
            <v>9999</v>
          </cell>
          <cell r="R277">
            <v>9999</v>
          </cell>
          <cell r="S277">
            <v>9999</v>
          </cell>
          <cell r="T277">
            <v>9999</v>
          </cell>
          <cell r="U277">
            <v>9999</v>
          </cell>
          <cell r="V277">
            <v>9999</v>
          </cell>
          <cell r="W277">
            <v>9999</v>
          </cell>
          <cell r="X277">
            <v>9999</v>
          </cell>
          <cell r="Y277">
            <v>9999</v>
          </cell>
          <cell r="Z277">
            <v>9999</v>
          </cell>
          <cell r="AA277">
            <v>9999</v>
          </cell>
          <cell r="AB277">
            <v>9999</v>
          </cell>
          <cell r="AC277">
            <v>9999</v>
          </cell>
          <cell r="AD277">
            <v>9999</v>
          </cell>
          <cell r="AE277">
            <v>9999</v>
          </cell>
          <cell r="AF277">
            <v>9999</v>
          </cell>
          <cell r="AG277">
            <v>9999</v>
          </cell>
          <cell r="AH277">
            <v>9999</v>
          </cell>
          <cell r="AI277">
            <v>9999</v>
          </cell>
          <cell r="AJ277">
            <v>9999</v>
          </cell>
          <cell r="AK277">
            <v>9999</v>
          </cell>
          <cell r="AL277">
            <v>9999</v>
          </cell>
          <cell r="AM277">
            <v>9999</v>
          </cell>
          <cell r="AN277">
            <v>9999</v>
          </cell>
          <cell r="AO277">
            <v>9999</v>
          </cell>
          <cell r="AP277">
            <v>9999</v>
          </cell>
          <cell r="AQ277">
            <v>9999</v>
          </cell>
          <cell r="AR277">
            <v>9999</v>
          </cell>
          <cell r="AS277">
            <v>9999</v>
          </cell>
          <cell r="AT277">
            <v>9999</v>
          </cell>
          <cell r="AU277">
            <v>9999</v>
          </cell>
          <cell r="AV277">
            <v>9999</v>
          </cell>
          <cell r="AW277">
            <v>9999</v>
          </cell>
          <cell r="AX277">
            <v>9999</v>
          </cell>
          <cell r="AY277">
            <v>9999</v>
          </cell>
          <cell r="AZ277">
            <v>9999</v>
          </cell>
          <cell r="BA277">
            <v>9999</v>
          </cell>
          <cell r="BB277">
            <v>9999</v>
          </cell>
          <cell r="BC277">
            <v>9999</v>
          </cell>
          <cell r="BD277">
            <v>9999</v>
          </cell>
          <cell r="BE277">
            <v>9999</v>
          </cell>
          <cell r="BF277">
            <v>9999</v>
          </cell>
          <cell r="BG277">
            <v>9999</v>
          </cell>
          <cell r="BH277">
            <v>9999</v>
          </cell>
          <cell r="BI277">
            <v>9999</v>
          </cell>
          <cell r="BJ277">
            <v>9999</v>
          </cell>
          <cell r="BK277">
            <v>9999</v>
          </cell>
          <cell r="BL277">
            <v>9999</v>
          </cell>
          <cell r="BM277">
            <v>9999</v>
          </cell>
          <cell r="BN277">
            <v>9999</v>
          </cell>
          <cell r="BO277">
            <v>9999</v>
          </cell>
          <cell r="BP277">
            <v>9999</v>
          </cell>
          <cell r="BQ277">
            <v>9999</v>
          </cell>
        </row>
        <row r="278">
          <cell r="C278">
            <v>3600</v>
          </cell>
          <cell r="D278">
            <v>0</v>
          </cell>
          <cell r="E278">
            <v>4.907665858728878</v>
          </cell>
          <cell r="F278">
            <v>9.1993893061112146</v>
          </cell>
          <cell r="G278">
            <v>15.357277293267307</v>
          </cell>
          <cell r="H278">
            <v>24.473178069133276</v>
          </cell>
          <cell r="I278">
            <v>38.979053980958604</v>
          </cell>
          <cell r="J278">
            <v>57.883722492504255</v>
          </cell>
          <cell r="K278">
            <v>89.274463242309096</v>
          </cell>
          <cell r="L278">
            <v>132.25934042598817</v>
          </cell>
          <cell r="M278">
            <v>206.33799295860067</v>
          </cell>
          <cell r="N278">
            <v>297.39609062303242</v>
          </cell>
          <cell r="O278">
            <v>9999</v>
          </cell>
          <cell r="P278">
            <v>9999</v>
          </cell>
          <cell r="Q278">
            <v>9999</v>
          </cell>
          <cell r="R278">
            <v>9999</v>
          </cell>
          <cell r="S278">
            <v>9999</v>
          </cell>
          <cell r="T278">
            <v>9999</v>
          </cell>
          <cell r="U278">
            <v>9999</v>
          </cell>
          <cell r="V278">
            <v>9999</v>
          </cell>
          <cell r="W278">
            <v>9999</v>
          </cell>
          <cell r="X278">
            <v>9999</v>
          </cell>
          <cell r="Y278">
            <v>9999</v>
          </cell>
          <cell r="Z278">
            <v>9999</v>
          </cell>
          <cell r="AA278">
            <v>9999</v>
          </cell>
          <cell r="AB278">
            <v>9999</v>
          </cell>
          <cell r="AC278">
            <v>9999</v>
          </cell>
          <cell r="AD278">
            <v>9999</v>
          </cell>
          <cell r="AE278">
            <v>9999</v>
          </cell>
          <cell r="AF278">
            <v>9999</v>
          </cell>
          <cell r="AG278">
            <v>9999</v>
          </cell>
          <cell r="AH278">
            <v>9999</v>
          </cell>
          <cell r="AI278">
            <v>9999</v>
          </cell>
          <cell r="AJ278">
            <v>9999</v>
          </cell>
          <cell r="AK278">
            <v>9999</v>
          </cell>
          <cell r="AL278">
            <v>9999</v>
          </cell>
          <cell r="AM278">
            <v>9999</v>
          </cell>
          <cell r="AN278">
            <v>9999</v>
          </cell>
          <cell r="AO278">
            <v>9999</v>
          </cell>
          <cell r="AP278">
            <v>9999</v>
          </cell>
          <cell r="AQ278">
            <v>9999</v>
          </cell>
          <cell r="AR278">
            <v>9999</v>
          </cell>
          <cell r="AS278">
            <v>9999</v>
          </cell>
          <cell r="AT278">
            <v>9999</v>
          </cell>
          <cell r="AU278">
            <v>9999</v>
          </cell>
          <cell r="AV278">
            <v>9999</v>
          </cell>
          <cell r="AW278">
            <v>9999</v>
          </cell>
          <cell r="AX278">
            <v>9999</v>
          </cell>
          <cell r="AY278">
            <v>9999</v>
          </cell>
          <cell r="AZ278">
            <v>9999</v>
          </cell>
          <cell r="BA278">
            <v>9999</v>
          </cell>
          <cell r="BB278">
            <v>9999</v>
          </cell>
          <cell r="BC278">
            <v>9999</v>
          </cell>
          <cell r="BD278">
            <v>9999</v>
          </cell>
          <cell r="BE278">
            <v>9999</v>
          </cell>
          <cell r="BF278">
            <v>9999</v>
          </cell>
          <cell r="BG278">
            <v>9999</v>
          </cell>
          <cell r="BH278">
            <v>9999</v>
          </cell>
          <cell r="BI278">
            <v>9999</v>
          </cell>
          <cell r="BJ278">
            <v>9999</v>
          </cell>
          <cell r="BK278">
            <v>9999</v>
          </cell>
          <cell r="BL278">
            <v>9999</v>
          </cell>
          <cell r="BM278">
            <v>9999</v>
          </cell>
          <cell r="BN278">
            <v>9999</v>
          </cell>
          <cell r="BO278">
            <v>9999</v>
          </cell>
          <cell r="BP278">
            <v>9999</v>
          </cell>
          <cell r="BQ278">
            <v>9999</v>
          </cell>
        </row>
        <row r="279">
          <cell r="C279">
            <v>3650</v>
          </cell>
          <cell r="D279">
            <v>0</v>
          </cell>
          <cell r="E279">
            <v>5.1265744636165405</v>
          </cell>
          <cell r="F279">
            <v>9.7175152565465073</v>
          </cell>
          <cell r="G279">
            <v>16.233795352297673</v>
          </cell>
          <cell r="H279">
            <v>26.742817407336805</v>
          </cell>
          <cell r="I279">
            <v>41.680434915737813</v>
          </cell>
          <cell r="J279">
            <v>64.414249137410962</v>
          </cell>
          <cell r="K279">
            <v>98.523824731533708</v>
          </cell>
          <cell r="L279">
            <v>156.81230826751573</v>
          </cell>
          <cell r="M279">
            <v>233.8719834923923</v>
          </cell>
          <cell r="N279">
            <v>9999</v>
          </cell>
          <cell r="O279">
            <v>9999</v>
          </cell>
          <cell r="P279">
            <v>9999</v>
          </cell>
          <cell r="Q279">
            <v>9999</v>
          </cell>
          <cell r="R279">
            <v>9999</v>
          </cell>
          <cell r="S279">
            <v>9999</v>
          </cell>
          <cell r="T279">
            <v>9999</v>
          </cell>
          <cell r="U279">
            <v>9999</v>
          </cell>
          <cell r="V279">
            <v>9999</v>
          </cell>
          <cell r="W279">
            <v>9999</v>
          </cell>
          <cell r="X279">
            <v>9999</v>
          </cell>
          <cell r="Y279">
            <v>9999</v>
          </cell>
          <cell r="Z279">
            <v>9999</v>
          </cell>
          <cell r="AA279">
            <v>9999</v>
          </cell>
          <cell r="AB279">
            <v>9999</v>
          </cell>
          <cell r="AC279">
            <v>9999</v>
          </cell>
          <cell r="AD279">
            <v>9999</v>
          </cell>
          <cell r="AE279">
            <v>9999</v>
          </cell>
          <cell r="AF279">
            <v>9999</v>
          </cell>
          <cell r="AG279">
            <v>9999</v>
          </cell>
          <cell r="AH279">
            <v>9999</v>
          </cell>
          <cell r="AI279">
            <v>9999</v>
          </cell>
          <cell r="AJ279">
            <v>9999</v>
          </cell>
          <cell r="AK279">
            <v>9999</v>
          </cell>
          <cell r="AL279">
            <v>9999</v>
          </cell>
          <cell r="AM279">
            <v>9999</v>
          </cell>
          <cell r="AN279">
            <v>9999</v>
          </cell>
          <cell r="AO279">
            <v>9999</v>
          </cell>
          <cell r="AP279">
            <v>9999</v>
          </cell>
          <cell r="AQ279">
            <v>9999</v>
          </cell>
          <cell r="AR279">
            <v>9999</v>
          </cell>
          <cell r="AS279">
            <v>9999</v>
          </cell>
          <cell r="AT279">
            <v>9999</v>
          </cell>
          <cell r="AU279">
            <v>9999</v>
          </cell>
          <cell r="AV279">
            <v>9999</v>
          </cell>
          <cell r="AW279">
            <v>9999</v>
          </cell>
          <cell r="AX279">
            <v>9999</v>
          </cell>
          <cell r="AY279">
            <v>9999</v>
          </cell>
          <cell r="AZ279">
            <v>9999</v>
          </cell>
          <cell r="BA279">
            <v>9999</v>
          </cell>
          <cell r="BB279">
            <v>9999</v>
          </cell>
          <cell r="BC279">
            <v>9999</v>
          </cell>
          <cell r="BD279">
            <v>9999</v>
          </cell>
          <cell r="BE279">
            <v>9999</v>
          </cell>
          <cell r="BF279">
            <v>9999</v>
          </cell>
          <cell r="BG279">
            <v>9999</v>
          </cell>
          <cell r="BH279">
            <v>9999</v>
          </cell>
          <cell r="BI279">
            <v>9999</v>
          </cell>
          <cell r="BJ279">
            <v>9999</v>
          </cell>
          <cell r="BK279">
            <v>9999</v>
          </cell>
          <cell r="BL279">
            <v>9999</v>
          </cell>
          <cell r="BM279">
            <v>9999</v>
          </cell>
          <cell r="BN279">
            <v>9999</v>
          </cell>
          <cell r="BO279">
            <v>9999</v>
          </cell>
          <cell r="BP279">
            <v>9999</v>
          </cell>
          <cell r="BQ279">
            <v>9999</v>
          </cell>
        </row>
        <row r="280">
          <cell r="C280">
            <v>3700</v>
          </cell>
          <cell r="D280">
            <v>0</v>
          </cell>
          <cell r="E280">
            <v>5.3022397153219778</v>
          </cell>
          <cell r="F280">
            <v>10.368326586325928</v>
          </cell>
          <cell r="G280">
            <v>17.711108775661963</v>
          </cell>
          <cell r="H280">
            <v>29.561666597044155</v>
          </cell>
          <cell r="I280">
            <v>45.881989676908546</v>
          </cell>
          <cell r="J280">
            <v>75.814973946668985</v>
          </cell>
          <cell r="K280">
            <v>116.14394341018389</v>
          </cell>
          <cell r="L280">
            <v>184.36126864199278</v>
          </cell>
          <cell r="M280">
            <v>284.13372735105742</v>
          </cell>
          <cell r="N280">
            <v>9999</v>
          </cell>
          <cell r="O280">
            <v>9999</v>
          </cell>
          <cell r="P280">
            <v>9999</v>
          </cell>
          <cell r="Q280">
            <v>9999</v>
          </cell>
          <cell r="R280">
            <v>9999</v>
          </cell>
          <cell r="S280">
            <v>9999</v>
          </cell>
          <cell r="T280">
            <v>9999</v>
          </cell>
          <cell r="U280">
            <v>9999</v>
          </cell>
          <cell r="V280">
            <v>9999</v>
          </cell>
          <cell r="W280">
            <v>9999</v>
          </cell>
          <cell r="X280">
            <v>9999</v>
          </cell>
          <cell r="Y280">
            <v>9999</v>
          </cell>
          <cell r="Z280">
            <v>9999</v>
          </cell>
          <cell r="AA280">
            <v>9999</v>
          </cell>
          <cell r="AB280">
            <v>9999</v>
          </cell>
          <cell r="AC280">
            <v>9999</v>
          </cell>
          <cell r="AD280">
            <v>9999</v>
          </cell>
          <cell r="AE280">
            <v>9999</v>
          </cell>
          <cell r="AF280">
            <v>9999</v>
          </cell>
          <cell r="AG280">
            <v>9999</v>
          </cell>
          <cell r="AH280">
            <v>9999</v>
          </cell>
          <cell r="AI280">
            <v>9999</v>
          </cell>
          <cell r="AJ280">
            <v>9999</v>
          </cell>
          <cell r="AK280">
            <v>9999</v>
          </cell>
          <cell r="AL280">
            <v>9999</v>
          </cell>
          <cell r="AM280">
            <v>9999</v>
          </cell>
          <cell r="AN280">
            <v>9999</v>
          </cell>
          <cell r="AO280">
            <v>9999</v>
          </cell>
          <cell r="AP280">
            <v>9999</v>
          </cell>
          <cell r="AQ280">
            <v>9999</v>
          </cell>
          <cell r="AR280">
            <v>9999</v>
          </cell>
          <cell r="AS280">
            <v>9999</v>
          </cell>
          <cell r="AT280">
            <v>9999</v>
          </cell>
          <cell r="AU280">
            <v>9999</v>
          </cell>
          <cell r="AV280">
            <v>9999</v>
          </cell>
          <cell r="AW280">
            <v>9999</v>
          </cell>
          <cell r="AX280">
            <v>9999</v>
          </cell>
          <cell r="AY280">
            <v>9999</v>
          </cell>
          <cell r="AZ280">
            <v>9999</v>
          </cell>
          <cell r="BA280">
            <v>9999</v>
          </cell>
          <cell r="BB280">
            <v>9999</v>
          </cell>
          <cell r="BC280">
            <v>9999</v>
          </cell>
          <cell r="BD280">
            <v>9999</v>
          </cell>
          <cell r="BE280">
            <v>9999</v>
          </cell>
          <cell r="BF280">
            <v>9999</v>
          </cell>
          <cell r="BG280">
            <v>9999</v>
          </cell>
          <cell r="BH280">
            <v>9999</v>
          </cell>
          <cell r="BI280">
            <v>9999</v>
          </cell>
          <cell r="BJ280">
            <v>9999</v>
          </cell>
          <cell r="BK280">
            <v>9999</v>
          </cell>
          <cell r="BL280">
            <v>9999</v>
          </cell>
          <cell r="BM280">
            <v>9999</v>
          </cell>
          <cell r="BN280">
            <v>9999</v>
          </cell>
          <cell r="BO280">
            <v>9999</v>
          </cell>
          <cell r="BP280">
            <v>9999</v>
          </cell>
          <cell r="BQ280">
            <v>9999</v>
          </cell>
        </row>
        <row r="281">
          <cell r="C281">
            <v>3750</v>
          </cell>
          <cell r="D281">
            <v>0</v>
          </cell>
          <cell r="E281">
            <v>5.6088236636858344</v>
          </cell>
          <cell r="F281">
            <v>10.864839160035523</v>
          </cell>
          <cell r="G281">
            <v>19.162984612302751</v>
          </cell>
          <cell r="H281">
            <v>32.10531566466711</v>
          </cell>
          <cell r="I281">
            <v>52.085987778688107</v>
          </cell>
          <cell r="J281">
            <v>80.370490378359165</v>
          </cell>
          <cell r="K281">
            <v>134.50774259671095</v>
          </cell>
          <cell r="L281">
            <v>208.02331198724568</v>
          </cell>
          <cell r="M281">
            <v>9999</v>
          </cell>
          <cell r="N281">
            <v>9999</v>
          </cell>
          <cell r="O281">
            <v>9999</v>
          </cell>
          <cell r="P281">
            <v>9999</v>
          </cell>
          <cell r="Q281">
            <v>9999</v>
          </cell>
          <cell r="R281">
            <v>9999</v>
          </cell>
          <cell r="S281">
            <v>9999</v>
          </cell>
          <cell r="T281">
            <v>9999</v>
          </cell>
          <cell r="U281">
            <v>9999</v>
          </cell>
          <cell r="V281">
            <v>9999</v>
          </cell>
          <cell r="W281">
            <v>9999</v>
          </cell>
          <cell r="X281">
            <v>9999</v>
          </cell>
          <cell r="Y281">
            <v>9999</v>
          </cell>
          <cell r="Z281">
            <v>9999</v>
          </cell>
          <cell r="AA281">
            <v>9999</v>
          </cell>
          <cell r="AB281">
            <v>9999</v>
          </cell>
          <cell r="AC281">
            <v>9999</v>
          </cell>
          <cell r="AD281">
            <v>9999</v>
          </cell>
          <cell r="AE281">
            <v>9999</v>
          </cell>
          <cell r="AF281">
            <v>9999</v>
          </cell>
          <cell r="AG281">
            <v>9999</v>
          </cell>
          <cell r="AH281">
            <v>9999</v>
          </cell>
          <cell r="AI281">
            <v>9999</v>
          </cell>
          <cell r="AJ281">
            <v>9999</v>
          </cell>
          <cell r="AK281">
            <v>9999</v>
          </cell>
          <cell r="AL281">
            <v>9999</v>
          </cell>
          <cell r="AM281">
            <v>9999</v>
          </cell>
          <cell r="AN281">
            <v>9999</v>
          </cell>
          <cell r="AO281">
            <v>9999</v>
          </cell>
          <cell r="AP281">
            <v>9999</v>
          </cell>
          <cell r="AQ281">
            <v>9999</v>
          </cell>
          <cell r="AR281">
            <v>9999</v>
          </cell>
          <cell r="AS281">
            <v>9999</v>
          </cell>
          <cell r="AT281">
            <v>9999</v>
          </cell>
          <cell r="AU281">
            <v>9999</v>
          </cell>
          <cell r="AV281">
            <v>9999</v>
          </cell>
          <cell r="AW281">
            <v>9999</v>
          </cell>
          <cell r="AX281">
            <v>9999</v>
          </cell>
          <cell r="AY281">
            <v>9999</v>
          </cell>
          <cell r="AZ281">
            <v>9999</v>
          </cell>
          <cell r="BA281">
            <v>9999</v>
          </cell>
          <cell r="BB281">
            <v>9999</v>
          </cell>
          <cell r="BC281">
            <v>9999</v>
          </cell>
          <cell r="BD281">
            <v>9999</v>
          </cell>
          <cell r="BE281">
            <v>9999</v>
          </cell>
          <cell r="BF281">
            <v>9999</v>
          </cell>
          <cell r="BG281">
            <v>9999</v>
          </cell>
          <cell r="BH281">
            <v>9999</v>
          </cell>
          <cell r="BI281">
            <v>9999</v>
          </cell>
          <cell r="BJ281">
            <v>9999</v>
          </cell>
          <cell r="BK281">
            <v>9999</v>
          </cell>
          <cell r="BL281">
            <v>9999</v>
          </cell>
          <cell r="BM281">
            <v>9999</v>
          </cell>
          <cell r="BN281">
            <v>9999</v>
          </cell>
          <cell r="BO281">
            <v>9999</v>
          </cell>
          <cell r="BP281">
            <v>9999</v>
          </cell>
          <cell r="BQ281">
            <v>9999</v>
          </cell>
        </row>
        <row r="282">
          <cell r="C282">
            <v>3800</v>
          </cell>
          <cell r="D282">
            <v>0</v>
          </cell>
          <cell r="E282">
            <v>5.8536718726079222</v>
          </cell>
          <cell r="F282">
            <v>11.695682246658045</v>
          </cell>
          <cell r="G282">
            <v>20.433137474228456</v>
          </cell>
          <cell r="H282">
            <v>35.462849880145107</v>
          </cell>
          <cell r="I282">
            <v>57.68005060840833</v>
          </cell>
          <cell r="J282">
            <v>94.427940805756492</v>
          </cell>
          <cell r="K282">
            <v>156.89262655859235</v>
          </cell>
          <cell r="L282">
            <v>255.07246038171226</v>
          </cell>
          <cell r="M282">
            <v>9999</v>
          </cell>
          <cell r="N282">
            <v>9999</v>
          </cell>
          <cell r="O282">
            <v>9999</v>
          </cell>
          <cell r="P282">
            <v>9999</v>
          </cell>
          <cell r="Q282">
            <v>9999</v>
          </cell>
          <cell r="R282">
            <v>9999</v>
          </cell>
          <cell r="S282">
            <v>9999</v>
          </cell>
          <cell r="T282">
            <v>9999</v>
          </cell>
          <cell r="U282">
            <v>9999</v>
          </cell>
          <cell r="V282">
            <v>9999</v>
          </cell>
          <cell r="W282">
            <v>9999</v>
          </cell>
          <cell r="X282">
            <v>9999</v>
          </cell>
          <cell r="Y282">
            <v>9999</v>
          </cell>
          <cell r="Z282">
            <v>9999</v>
          </cell>
          <cell r="AA282">
            <v>9999</v>
          </cell>
          <cell r="AB282">
            <v>9999</v>
          </cell>
          <cell r="AC282">
            <v>9999</v>
          </cell>
          <cell r="AD282">
            <v>9999</v>
          </cell>
          <cell r="AE282">
            <v>9999</v>
          </cell>
          <cell r="AF282">
            <v>9999</v>
          </cell>
          <cell r="AG282">
            <v>9999</v>
          </cell>
          <cell r="AH282">
            <v>9999</v>
          </cell>
          <cell r="AI282">
            <v>9999</v>
          </cell>
          <cell r="AJ282">
            <v>9999</v>
          </cell>
          <cell r="AK282">
            <v>9999</v>
          </cell>
          <cell r="AL282">
            <v>9999</v>
          </cell>
          <cell r="AM282">
            <v>9999</v>
          </cell>
          <cell r="AN282">
            <v>9999</v>
          </cell>
          <cell r="AO282">
            <v>9999</v>
          </cell>
          <cell r="AP282">
            <v>9999</v>
          </cell>
          <cell r="AQ282">
            <v>9999</v>
          </cell>
          <cell r="AR282">
            <v>9999</v>
          </cell>
          <cell r="AS282">
            <v>9999</v>
          </cell>
          <cell r="AT282">
            <v>9999</v>
          </cell>
          <cell r="AU282">
            <v>9999</v>
          </cell>
          <cell r="AV282">
            <v>9999</v>
          </cell>
          <cell r="AW282">
            <v>9999</v>
          </cell>
          <cell r="AX282">
            <v>9999</v>
          </cell>
          <cell r="AY282">
            <v>9999</v>
          </cell>
          <cell r="AZ282">
            <v>9999</v>
          </cell>
          <cell r="BA282">
            <v>9999</v>
          </cell>
          <cell r="BB282">
            <v>9999</v>
          </cell>
          <cell r="BC282">
            <v>9999</v>
          </cell>
          <cell r="BD282">
            <v>9999</v>
          </cell>
          <cell r="BE282">
            <v>9999</v>
          </cell>
          <cell r="BF282">
            <v>9999</v>
          </cell>
          <cell r="BG282">
            <v>9999</v>
          </cell>
          <cell r="BH282">
            <v>9999</v>
          </cell>
          <cell r="BI282">
            <v>9999</v>
          </cell>
          <cell r="BJ282">
            <v>9999</v>
          </cell>
          <cell r="BK282">
            <v>9999</v>
          </cell>
          <cell r="BL282">
            <v>9999</v>
          </cell>
          <cell r="BM282">
            <v>9999</v>
          </cell>
          <cell r="BN282">
            <v>9999</v>
          </cell>
          <cell r="BO282">
            <v>9999</v>
          </cell>
          <cell r="BP282">
            <v>9999</v>
          </cell>
          <cell r="BQ282">
            <v>9999</v>
          </cell>
        </row>
        <row r="283">
          <cell r="C283">
            <v>3850</v>
          </cell>
          <cell r="D283">
            <v>0</v>
          </cell>
          <cell r="E283">
            <v>6.1164103123123015</v>
          </cell>
          <cell r="F283">
            <v>12.630131839553279</v>
          </cell>
          <cell r="G283">
            <v>22.503860965807061</v>
          </cell>
          <cell r="H283">
            <v>38.980556654842786</v>
          </cell>
          <cell r="I283">
            <v>66.527105124080563</v>
          </cell>
          <cell r="J283">
            <v>108.50313068960239</v>
          </cell>
          <cell r="K283">
            <v>182.32830700188771</v>
          </cell>
          <cell r="L283">
            <v>288.23533034636148</v>
          </cell>
          <cell r="M283">
            <v>9999</v>
          </cell>
          <cell r="N283">
            <v>9999</v>
          </cell>
          <cell r="O283">
            <v>9999</v>
          </cell>
          <cell r="P283">
            <v>9999</v>
          </cell>
          <cell r="Q283">
            <v>9999</v>
          </cell>
          <cell r="R283">
            <v>9999</v>
          </cell>
          <cell r="S283">
            <v>9999</v>
          </cell>
          <cell r="T283">
            <v>9999</v>
          </cell>
          <cell r="U283">
            <v>9999</v>
          </cell>
          <cell r="V283">
            <v>9999</v>
          </cell>
          <cell r="W283">
            <v>9999</v>
          </cell>
          <cell r="X283">
            <v>9999</v>
          </cell>
          <cell r="Y283">
            <v>9999</v>
          </cell>
          <cell r="Z283">
            <v>9999</v>
          </cell>
          <cell r="AA283">
            <v>9999</v>
          </cell>
          <cell r="AB283">
            <v>9999</v>
          </cell>
          <cell r="AC283">
            <v>9999</v>
          </cell>
          <cell r="AD283">
            <v>9999</v>
          </cell>
          <cell r="AE283">
            <v>9999</v>
          </cell>
          <cell r="AF283">
            <v>9999</v>
          </cell>
          <cell r="AG283">
            <v>9999</v>
          </cell>
          <cell r="AH283">
            <v>9999</v>
          </cell>
          <cell r="AI283">
            <v>9999</v>
          </cell>
          <cell r="AJ283">
            <v>9999</v>
          </cell>
          <cell r="AK283">
            <v>9999</v>
          </cell>
          <cell r="AL283">
            <v>9999</v>
          </cell>
          <cell r="AM283">
            <v>9999</v>
          </cell>
          <cell r="AN283">
            <v>9999</v>
          </cell>
          <cell r="AO283">
            <v>9999</v>
          </cell>
          <cell r="AP283">
            <v>9999</v>
          </cell>
          <cell r="AQ283">
            <v>9999</v>
          </cell>
          <cell r="AR283">
            <v>9999</v>
          </cell>
          <cell r="AS283">
            <v>9999</v>
          </cell>
          <cell r="AT283">
            <v>9999</v>
          </cell>
          <cell r="AU283">
            <v>9999</v>
          </cell>
          <cell r="AV283">
            <v>9999</v>
          </cell>
          <cell r="AW283">
            <v>9999</v>
          </cell>
          <cell r="AX283">
            <v>9999</v>
          </cell>
          <cell r="AY283">
            <v>9999</v>
          </cell>
          <cell r="AZ283">
            <v>9999</v>
          </cell>
          <cell r="BA283">
            <v>9999</v>
          </cell>
          <cell r="BB283">
            <v>9999</v>
          </cell>
          <cell r="BC283">
            <v>9999</v>
          </cell>
          <cell r="BD283">
            <v>9999</v>
          </cell>
          <cell r="BE283">
            <v>9999</v>
          </cell>
          <cell r="BF283">
            <v>9999</v>
          </cell>
          <cell r="BG283">
            <v>9999</v>
          </cell>
          <cell r="BH283">
            <v>9999</v>
          </cell>
          <cell r="BI283">
            <v>9999</v>
          </cell>
          <cell r="BJ283">
            <v>9999</v>
          </cell>
          <cell r="BK283">
            <v>9999</v>
          </cell>
          <cell r="BL283">
            <v>9999</v>
          </cell>
          <cell r="BM283">
            <v>9999</v>
          </cell>
          <cell r="BN283">
            <v>9999</v>
          </cell>
          <cell r="BO283">
            <v>9999</v>
          </cell>
          <cell r="BP283">
            <v>9999</v>
          </cell>
          <cell r="BQ283">
            <v>9999</v>
          </cell>
        </row>
        <row r="284">
          <cell r="C284">
            <v>3900</v>
          </cell>
          <cell r="D284">
            <v>0</v>
          </cell>
          <cell r="E284">
            <v>6.4858191341307903</v>
          </cell>
          <cell r="F284">
            <v>13.458394551104956</v>
          </cell>
          <cell r="G284">
            <v>24.679530461377201</v>
          </cell>
          <cell r="H284">
            <v>43.961059420069404</v>
          </cell>
          <cell r="I284">
            <v>75.091658574895447</v>
          </cell>
          <cell r="J284">
            <v>126.7621177349657</v>
          </cell>
          <cell r="K284">
            <v>220.74812426504513</v>
          </cell>
          <cell r="L284">
            <v>9999</v>
          </cell>
          <cell r="M284">
            <v>9999</v>
          </cell>
          <cell r="N284">
            <v>9999</v>
          </cell>
          <cell r="O284">
            <v>9999</v>
          </cell>
          <cell r="P284">
            <v>9999</v>
          </cell>
          <cell r="Q284">
            <v>9999</v>
          </cell>
          <cell r="R284">
            <v>9999</v>
          </cell>
          <cell r="S284">
            <v>9999</v>
          </cell>
          <cell r="T284">
            <v>9999</v>
          </cell>
          <cell r="U284">
            <v>9999</v>
          </cell>
          <cell r="V284">
            <v>9999</v>
          </cell>
          <cell r="W284">
            <v>9999</v>
          </cell>
          <cell r="X284">
            <v>9999</v>
          </cell>
          <cell r="Y284">
            <v>9999</v>
          </cell>
          <cell r="Z284">
            <v>9999</v>
          </cell>
          <cell r="AA284">
            <v>9999</v>
          </cell>
          <cell r="AB284">
            <v>9999</v>
          </cell>
          <cell r="AC284">
            <v>9999</v>
          </cell>
          <cell r="AD284">
            <v>9999</v>
          </cell>
          <cell r="AE284">
            <v>9999</v>
          </cell>
          <cell r="AF284">
            <v>9999</v>
          </cell>
          <cell r="AG284">
            <v>9999</v>
          </cell>
          <cell r="AH284">
            <v>9999</v>
          </cell>
          <cell r="AI284">
            <v>9999</v>
          </cell>
          <cell r="AJ284">
            <v>9999</v>
          </cell>
          <cell r="AK284">
            <v>9999</v>
          </cell>
          <cell r="AL284">
            <v>9999</v>
          </cell>
          <cell r="AM284">
            <v>9999</v>
          </cell>
          <cell r="AN284">
            <v>9999</v>
          </cell>
          <cell r="AO284">
            <v>9999</v>
          </cell>
          <cell r="AP284">
            <v>9999</v>
          </cell>
          <cell r="AQ284">
            <v>9999</v>
          </cell>
          <cell r="AR284">
            <v>9999</v>
          </cell>
          <cell r="AS284">
            <v>9999</v>
          </cell>
          <cell r="AT284">
            <v>9999</v>
          </cell>
          <cell r="AU284">
            <v>9999</v>
          </cell>
          <cell r="AV284">
            <v>9999</v>
          </cell>
          <cell r="AW284">
            <v>9999</v>
          </cell>
          <cell r="AX284">
            <v>9999</v>
          </cell>
          <cell r="AY284">
            <v>9999</v>
          </cell>
          <cell r="AZ284">
            <v>9999</v>
          </cell>
          <cell r="BA284">
            <v>9999</v>
          </cell>
          <cell r="BB284">
            <v>9999</v>
          </cell>
          <cell r="BC284">
            <v>9999</v>
          </cell>
          <cell r="BD284">
            <v>9999</v>
          </cell>
          <cell r="BE284">
            <v>9999</v>
          </cell>
          <cell r="BF284">
            <v>9999</v>
          </cell>
          <cell r="BG284">
            <v>9999</v>
          </cell>
          <cell r="BH284">
            <v>9999</v>
          </cell>
          <cell r="BI284">
            <v>9999</v>
          </cell>
          <cell r="BJ284">
            <v>9999</v>
          </cell>
          <cell r="BK284">
            <v>9999</v>
          </cell>
          <cell r="BL284">
            <v>9999</v>
          </cell>
          <cell r="BM284">
            <v>9999</v>
          </cell>
          <cell r="BN284">
            <v>9999</v>
          </cell>
          <cell r="BO284">
            <v>9999</v>
          </cell>
          <cell r="BP284">
            <v>9999</v>
          </cell>
          <cell r="BQ284">
            <v>9999</v>
          </cell>
        </row>
        <row r="285">
          <cell r="C285">
            <v>3950</v>
          </cell>
          <cell r="D285">
            <v>0</v>
          </cell>
          <cell r="E285">
            <v>6.8267936212086129</v>
          </cell>
          <cell r="F285">
            <v>14.55135898030635</v>
          </cell>
          <cell r="G285">
            <v>27.538823236244681</v>
          </cell>
          <cell r="H285">
            <v>49.279273907285138</v>
          </cell>
          <cell r="I285">
            <v>86.686134752812009</v>
          </cell>
          <cell r="J285">
            <v>151.80135407367001</v>
          </cell>
          <cell r="K285">
            <v>251.16358692816348</v>
          </cell>
          <cell r="L285">
            <v>9999</v>
          </cell>
          <cell r="M285">
            <v>9999</v>
          </cell>
          <cell r="N285">
            <v>9999</v>
          </cell>
          <cell r="O285">
            <v>9999</v>
          </cell>
          <cell r="P285">
            <v>9999</v>
          </cell>
          <cell r="Q285">
            <v>9999</v>
          </cell>
          <cell r="R285">
            <v>9999</v>
          </cell>
          <cell r="S285">
            <v>9999</v>
          </cell>
          <cell r="T285">
            <v>9999</v>
          </cell>
          <cell r="U285">
            <v>9999</v>
          </cell>
          <cell r="V285">
            <v>9999</v>
          </cell>
          <cell r="W285">
            <v>9999</v>
          </cell>
          <cell r="X285">
            <v>9999</v>
          </cell>
          <cell r="Y285">
            <v>9999</v>
          </cell>
          <cell r="Z285">
            <v>9999</v>
          </cell>
          <cell r="AA285">
            <v>9999</v>
          </cell>
          <cell r="AB285">
            <v>9999</v>
          </cell>
          <cell r="AC285">
            <v>9999</v>
          </cell>
          <cell r="AD285">
            <v>9999</v>
          </cell>
          <cell r="AE285">
            <v>9999</v>
          </cell>
          <cell r="AF285">
            <v>9999</v>
          </cell>
          <cell r="AG285">
            <v>9999</v>
          </cell>
          <cell r="AH285">
            <v>9999</v>
          </cell>
          <cell r="AI285">
            <v>9999</v>
          </cell>
          <cell r="AJ285">
            <v>9999</v>
          </cell>
          <cell r="AK285">
            <v>9999</v>
          </cell>
          <cell r="AL285">
            <v>9999</v>
          </cell>
          <cell r="AM285">
            <v>9999</v>
          </cell>
          <cell r="AN285">
            <v>9999</v>
          </cell>
          <cell r="AO285">
            <v>9999</v>
          </cell>
          <cell r="AP285">
            <v>9999</v>
          </cell>
          <cell r="AQ285">
            <v>9999</v>
          </cell>
          <cell r="AR285">
            <v>9999</v>
          </cell>
          <cell r="AS285">
            <v>9999</v>
          </cell>
          <cell r="AT285">
            <v>9999</v>
          </cell>
          <cell r="AU285">
            <v>9999</v>
          </cell>
          <cell r="AV285">
            <v>9999</v>
          </cell>
          <cell r="AW285">
            <v>9999</v>
          </cell>
          <cell r="AX285">
            <v>9999</v>
          </cell>
          <cell r="AY285">
            <v>9999</v>
          </cell>
          <cell r="AZ285">
            <v>9999</v>
          </cell>
          <cell r="BA285">
            <v>9999</v>
          </cell>
          <cell r="BB285">
            <v>9999</v>
          </cell>
          <cell r="BC285">
            <v>9999</v>
          </cell>
          <cell r="BD285">
            <v>9999</v>
          </cell>
          <cell r="BE285">
            <v>9999</v>
          </cell>
          <cell r="BF285">
            <v>9999</v>
          </cell>
          <cell r="BG285">
            <v>9999</v>
          </cell>
          <cell r="BH285">
            <v>9999</v>
          </cell>
          <cell r="BI285">
            <v>9999</v>
          </cell>
          <cell r="BJ285">
            <v>9999</v>
          </cell>
          <cell r="BK285">
            <v>9999</v>
          </cell>
          <cell r="BL285">
            <v>9999</v>
          </cell>
          <cell r="BM285">
            <v>9999</v>
          </cell>
          <cell r="BN285">
            <v>9999</v>
          </cell>
          <cell r="BO285">
            <v>9999</v>
          </cell>
          <cell r="BP285">
            <v>9999</v>
          </cell>
          <cell r="BQ285">
            <v>9999</v>
          </cell>
        </row>
        <row r="286">
          <cell r="C286">
            <v>4000</v>
          </cell>
          <cell r="D286">
            <v>0</v>
          </cell>
          <cell r="E286">
            <v>7.274833694238481</v>
          </cell>
          <cell r="F286">
            <v>15.677221689285876</v>
          </cell>
          <cell r="G286">
            <v>30.937269525693612</v>
          </cell>
          <cell r="H286">
            <v>56.151352410058124</v>
          </cell>
          <cell r="I286">
            <v>101.86414750487634</v>
          </cell>
          <cell r="J286">
            <v>178.2139628939097</v>
          </cell>
          <cell r="K286">
            <v>9999</v>
          </cell>
          <cell r="L286">
            <v>9999</v>
          </cell>
          <cell r="M286">
            <v>9999</v>
          </cell>
          <cell r="N286">
            <v>9999</v>
          </cell>
          <cell r="O286">
            <v>9999</v>
          </cell>
          <cell r="P286">
            <v>9999</v>
          </cell>
          <cell r="Q286">
            <v>9999</v>
          </cell>
          <cell r="R286">
            <v>9999</v>
          </cell>
          <cell r="S286">
            <v>9999</v>
          </cell>
          <cell r="T286">
            <v>9999</v>
          </cell>
          <cell r="U286">
            <v>9999</v>
          </cell>
          <cell r="V286">
            <v>9999</v>
          </cell>
          <cell r="W286">
            <v>9999</v>
          </cell>
          <cell r="X286">
            <v>9999</v>
          </cell>
          <cell r="Y286">
            <v>9999</v>
          </cell>
          <cell r="Z286">
            <v>9999</v>
          </cell>
          <cell r="AA286">
            <v>9999</v>
          </cell>
          <cell r="AB286">
            <v>9999</v>
          </cell>
          <cell r="AC286">
            <v>9999</v>
          </cell>
          <cell r="AD286">
            <v>9999</v>
          </cell>
          <cell r="AE286">
            <v>9999</v>
          </cell>
          <cell r="AF286">
            <v>9999</v>
          </cell>
          <cell r="AG286">
            <v>9999</v>
          </cell>
          <cell r="AH286">
            <v>9999</v>
          </cell>
          <cell r="AI286">
            <v>9999</v>
          </cell>
          <cell r="AJ286">
            <v>9999</v>
          </cell>
          <cell r="AK286">
            <v>9999</v>
          </cell>
          <cell r="AL286">
            <v>9999</v>
          </cell>
          <cell r="AM286">
            <v>9999</v>
          </cell>
          <cell r="AN286">
            <v>9999</v>
          </cell>
          <cell r="AO286">
            <v>9999</v>
          </cell>
          <cell r="AP286">
            <v>9999</v>
          </cell>
          <cell r="AQ286">
            <v>9999</v>
          </cell>
          <cell r="AR286">
            <v>9999</v>
          </cell>
          <cell r="AS286">
            <v>9999</v>
          </cell>
          <cell r="AT286">
            <v>9999</v>
          </cell>
          <cell r="AU286">
            <v>9999</v>
          </cell>
          <cell r="AV286">
            <v>9999</v>
          </cell>
          <cell r="AW286">
            <v>9999</v>
          </cell>
          <cell r="AX286">
            <v>9999</v>
          </cell>
          <cell r="AY286">
            <v>9999</v>
          </cell>
          <cell r="AZ286">
            <v>9999</v>
          </cell>
          <cell r="BA286">
            <v>9999</v>
          </cell>
          <cell r="BB286">
            <v>9999</v>
          </cell>
          <cell r="BC286">
            <v>9999</v>
          </cell>
          <cell r="BD286">
            <v>9999</v>
          </cell>
          <cell r="BE286">
            <v>9999</v>
          </cell>
          <cell r="BF286">
            <v>9999</v>
          </cell>
          <cell r="BG286">
            <v>9999</v>
          </cell>
          <cell r="BH286">
            <v>9999</v>
          </cell>
          <cell r="BI286">
            <v>9999</v>
          </cell>
          <cell r="BJ286">
            <v>9999</v>
          </cell>
          <cell r="BK286">
            <v>9999</v>
          </cell>
          <cell r="BL286">
            <v>9999</v>
          </cell>
          <cell r="BM286">
            <v>9999</v>
          </cell>
          <cell r="BN286">
            <v>9999</v>
          </cell>
          <cell r="BO286">
            <v>9999</v>
          </cell>
          <cell r="BP286">
            <v>9999</v>
          </cell>
          <cell r="BQ286">
            <v>9999</v>
          </cell>
        </row>
        <row r="287">
          <cell r="C287">
            <v>4050</v>
          </cell>
          <cell r="D287">
            <v>0</v>
          </cell>
          <cell r="E287">
            <v>7.6999851338018415</v>
          </cell>
          <cell r="F287">
            <v>17.318750027331237</v>
          </cell>
          <cell r="G287">
            <v>33.962726796423532</v>
          </cell>
          <cell r="H287">
            <v>63.314995620113315</v>
          </cell>
          <cell r="I287">
            <v>121.07384176259363</v>
          </cell>
          <cell r="J287">
            <v>220.57471855938283</v>
          </cell>
          <cell r="K287">
            <v>9999</v>
          </cell>
          <cell r="L287">
            <v>9999</v>
          </cell>
          <cell r="M287">
            <v>9999</v>
          </cell>
          <cell r="N287">
            <v>9999</v>
          </cell>
          <cell r="O287">
            <v>9999</v>
          </cell>
          <cell r="P287">
            <v>9999</v>
          </cell>
          <cell r="Q287">
            <v>9999</v>
          </cell>
          <cell r="R287">
            <v>9999</v>
          </cell>
          <cell r="S287">
            <v>9999</v>
          </cell>
          <cell r="T287">
            <v>9999</v>
          </cell>
          <cell r="U287">
            <v>9999</v>
          </cell>
          <cell r="V287">
            <v>9999</v>
          </cell>
          <cell r="W287">
            <v>9999</v>
          </cell>
          <cell r="X287">
            <v>9999</v>
          </cell>
          <cell r="Y287">
            <v>9999</v>
          </cell>
          <cell r="Z287">
            <v>9999</v>
          </cell>
          <cell r="AA287">
            <v>9999</v>
          </cell>
          <cell r="AB287">
            <v>9999</v>
          </cell>
          <cell r="AC287">
            <v>9999</v>
          </cell>
          <cell r="AD287">
            <v>9999</v>
          </cell>
          <cell r="AE287">
            <v>9999</v>
          </cell>
          <cell r="AF287">
            <v>9999</v>
          </cell>
          <cell r="AG287">
            <v>9999</v>
          </cell>
          <cell r="AH287">
            <v>9999</v>
          </cell>
          <cell r="AI287">
            <v>9999</v>
          </cell>
          <cell r="AJ287">
            <v>9999</v>
          </cell>
          <cell r="AK287">
            <v>9999</v>
          </cell>
          <cell r="AL287">
            <v>9999</v>
          </cell>
          <cell r="AM287">
            <v>9999</v>
          </cell>
          <cell r="AN287">
            <v>9999</v>
          </cell>
          <cell r="AO287">
            <v>9999</v>
          </cell>
          <cell r="AP287">
            <v>9999</v>
          </cell>
          <cell r="AQ287">
            <v>9999</v>
          </cell>
          <cell r="AR287">
            <v>9999</v>
          </cell>
          <cell r="AS287">
            <v>9999</v>
          </cell>
          <cell r="AT287">
            <v>9999</v>
          </cell>
          <cell r="AU287">
            <v>9999</v>
          </cell>
          <cell r="AV287">
            <v>9999</v>
          </cell>
          <cell r="AW287">
            <v>9999</v>
          </cell>
          <cell r="AX287">
            <v>9999</v>
          </cell>
          <cell r="AY287">
            <v>9999</v>
          </cell>
          <cell r="AZ287">
            <v>9999</v>
          </cell>
          <cell r="BA287">
            <v>9999</v>
          </cell>
          <cell r="BB287">
            <v>9999</v>
          </cell>
          <cell r="BC287">
            <v>9999</v>
          </cell>
          <cell r="BD287">
            <v>9999</v>
          </cell>
          <cell r="BE287">
            <v>9999</v>
          </cell>
          <cell r="BF287">
            <v>9999</v>
          </cell>
          <cell r="BG287">
            <v>9999</v>
          </cell>
          <cell r="BH287">
            <v>9999</v>
          </cell>
          <cell r="BI287">
            <v>9999</v>
          </cell>
          <cell r="BJ287">
            <v>9999</v>
          </cell>
          <cell r="BK287">
            <v>9999</v>
          </cell>
          <cell r="BL287">
            <v>9999</v>
          </cell>
          <cell r="BM287">
            <v>9999</v>
          </cell>
          <cell r="BN287">
            <v>9999</v>
          </cell>
          <cell r="BO287">
            <v>9999</v>
          </cell>
          <cell r="BP287">
            <v>9999</v>
          </cell>
          <cell r="BQ287">
            <v>9999</v>
          </cell>
        </row>
        <row r="288">
          <cell r="C288">
            <v>4100</v>
          </cell>
          <cell r="D288">
            <v>0</v>
          </cell>
          <cell r="E288">
            <v>8.2428648682602876</v>
          </cell>
          <cell r="F288">
            <v>19.104610940902962</v>
          </cell>
          <cell r="G288">
            <v>38.922944995464007</v>
          </cell>
          <cell r="H288">
            <v>72.379408537141046</v>
          </cell>
          <cell r="I288">
            <v>138.80245296249146</v>
          </cell>
          <cell r="J288">
            <v>292.95341993874933</v>
          </cell>
          <cell r="K288">
            <v>9999</v>
          </cell>
          <cell r="L288">
            <v>9999</v>
          </cell>
          <cell r="M288">
            <v>9999</v>
          </cell>
          <cell r="N288">
            <v>9999</v>
          </cell>
          <cell r="O288">
            <v>9999</v>
          </cell>
          <cell r="P288">
            <v>9999</v>
          </cell>
          <cell r="Q288">
            <v>9999</v>
          </cell>
          <cell r="R288">
            <v>9999</v>
          </cell>
          <cell r="S288">
            <v>9999</v>
          </cell>
          <cell r="T288">
            <v>9999</v>
          </cell>
          <cell r="U288">
            <v>9999</v>
          </cell>
          <cell r="V288">
            <v>9999</v>
          </cell>
          <cell r="W288">
            <v>9999</v>
          </cell>
          <cell r="X288">
            <v>9999</v>
          </cell>
          <cell r="Y288">
            <v>9999</v>
          </cell>
          <cell r="Z288">
            <v>9999</v>
          </cell>
          <cell r="AA288">
            <v>9999</v>
          </cell>
          <cell r="AB288">
            <v>9999</v>
          </cell>
          <cell r="AC288">
            <v>9999</v>
          </cell>
          <cell r="AD288">
            <v>9999</v>
          </cell>
          <cell r="AE288">
            <v>9999</v>
          </cell>
          <cell r="AF288">
            <v>9999</v>
          </cell>
          <cell r="AG288">
            <v>9999</v>
          </cell>
          <cell r="AH288">
            <v>9999</v>
          </cell>
          <cell r="AI288">
            <v>9999</v>
          </cell>
          <cell r="AJ288">
            <v>9999</v>
          </cell>
          <cell r="AK288">
            <v>9999</v>
          </cell>
          <cell r="AL288">
            <v>9999</v>
          </cell>
          <cell r="AM288">
            <v>9999</v>
          </cell>
          <cell r="AN288">
            <v>9999</v>
          </cell>
          <cell r="AO288">
            <v>9999</v>
          </cell>
          <cell r="AP288">
            <v>9999</v>
          </cell>
          <cell r="AQ288">
            <v>9999</v>
          </cell>
          <cell r="AR288">
            <v>9999</v>
          </cell>
          <cell r="AS288">
            <v>9999</v>
          </cell>
          <cell r="AT288">
            <v>9999</v>
          </cell>
          <cell r="AU288">
            <v>9999</v>
          </cell>
          <cell r="AV288">
            <v>9999</v>
          </cell>
          <cell r="AW288">
            <v>9999</v>
          </cell>
          <cell r="AX288">
            <v>9999</v>
          </cell>
          <cell r="AY288">
            <v>9999</v>
          </cell>
          <cell r="AZ288">
            <v>9999</v>
          </cell>
          <cell r="BA288">
            <v>9999</v>
          </cell>
          <cell r="BB288">
            <v>9999</v>
          </cell>
          <cell r="BC288">
            <v>9999</v>
          </cell>
          <cell r="BD288">
            <v>9999</v>
          </cell>
          <cell r="BE288">
            <v>9999</v>
          </cell>
          <cell r="BF288">
            <v>9999</v>
          </cell>
          <cell r="BG288">
            <v>9999</v>
          </cell>
          <cell r="BH288">
            <v>9999</v>
          </cell>
          <cell r="BI288">
            <v>9999</v>
          </cell>
          <cell r="BJ288">
            <v>9999</v>
          </cell>
          <cell r="BK288">
            <v>9999</v>
          </cell>
          <cell r="BL288">
            <v>9999</v>
          </cell>
          <cell r="BM288">
            <v>9999</v>
          </cell>
          <cell r="BN288">
            <v>9999</v>
          </cell>
          <cell r="BO288">
            <v>9999</v>
          </cell>
          <cell r="BP288">
            <v>9999</v>
          </cell>
          <cell r="BQ288">
            <v>9999</v>
          </cell>
        </row>
        <row r="289">
          <cell r="C289">
            <v>4150</v>
          </cell>
          <cell r="D289">
            <v>0</v>
          </cell>
          <cell r="E289">
            <v>8.8089799953502723</v>
          </cell>
          <cell r="F289">
            <v>21.032371094265375</v>
          </cell>
          <cell r="G289">
            <v>44.612452292991748</v>
          </cell>
          <cell r="H289">
            <v>88.382124752632578</v>
          </cell>
          <cell r="I289">
            <v>172.65776896357289</v>
          </cell>
          <cell r="J289">
            <v>9999</v>
          </cell>
          <cell r="K289">
            <v>9999</v>
          </cell>
          <cell r="L289">
            <v>9999</v>
          </cell>
          <cell r="M289">
            <v>9999</v>
          </cell>
          <cell r="N289">
            <v>9999</v>
          </cell>
          <cell r="O289">
            <v>9999</v>
          </cell>
          <cell r="P289">
            <v>9999</v>
          </cell>
          <cell r="Q289">
            <v>9999</v>
          </cell>
          <cell r="R289">
            <v>9999</v>
          </cell>
          <cell r="S289">
            <v>9999</v>
          </cell>
          <cell r="T289">
            <v>9999</v>
          </cell>
          <cell r="U289">
            <v>9999</v>
          </cell>
          <cell r="V289">
            <v>9999</v>
          </cell>
          <cell r="W289">
            <v>9999</v>
          </cell>
          <cell r="X289">
            <v>9999</v>
          </cell>
          <cell r="Y289">
            <v>9999</v>
          </cell>
          <cell r="Z289">
            <v>9999</v>
          </cell>
          <cell r="AA289">
            <v>9999</v>
          </cell>
          <cell r="AB289">
            <v>9999</v>
          </cell>
          <cell r="AC289">
            <v>9999</v>
          </cell>
          <cell r="AD289">
            <v>9999</v>
          </cell>
          <cell r="AE289">
            <v>9999</v>
          </cell>
          <cell r="AF289">
            <v>9999</v>
          </cell>
          <cell r="AG289">
            <v>9999</v>
          </cell>
          <cell r="AH289">
            <v>9999</v>
          </cell>
          <cell r="AI289">
            <v>9999</v>
          </cell>
          <cell r="AJ289">
            <v>9999</v>
          </cell>
          <cell r="AK289">
            <v>9999</v>
          </cell>
          <cell r="AL289">
            <v>9999</v>
          </cell>
          <cell r="AM289">
            <v>9999</v>
          </cell>
          <cell r="AN289">
            <v>9999</v>
          </cell>
          <cell r="AO289">
            <v>9999</v>
          </cell>
          <cell r="AP289">
            <v>9999</v>
          </cell>
          <cell r="AQ289">
            <v>9999</v>
          </cell>
          <cell r="AR289">
            <v>9999</v>
          </cell>
          <cell r="AS289">
            <v>9999</v>
          </cell>
          <cell r="AT289">
            <v>9999</v>
          </cell>
          <cell r="AU289">
            <v>9999</v>
          </cell>
          <cell r="AV289">
            <v>9999</v>
          </cell>
          <cell r="AW289">
            <v>9999</v>
          </cell>
          <cell r="AX289">
            <v>9999</v>
          </cell>
          <cell r="AY289">
            <v>9999</v>
          </cell>
          <cell r="AZ289">
            <v>9999</v>
          </cell>
          <cell r="BA289">
            <v>9999</v>
          </cell>
          <cell r="BB289">
            <v>9999</v>
          </cell>
          <cell r="BC289">
            <v>9999</v>
          </cell>
          <cell r="BD289">
            <v>9999</v>
          </cell>
          <cell r="BE289">
            <v>9999</v>
          </cell>
          <cell r="BF289">
            <v>9999</v>
          </cell>
          <cell r="BG289">
            <v>9999</v>
          </cell>
          <cell r="BH289">
            <v>9999</v>
          </cell>
          <cell r="BI289">
            <v>9999</v>
          </cell>
          <cell r="BJ289">
            <v>9999</v>
          </cell>
          <cell r="BK289">
            <v>9999</v>
          </cell>
          <cell r="BL289">
            <v>9999</v>
          </cell>
          <cell r="BM289">
            <v>9999</v>
          </cell>
          <cell r="BN289">
            <v>9999</v>
          </cell>
          <cell r="BO289">
            <v>9999</v>
          </cell>
          <cell r="BP289">
            <v>9999</v>
          </cell>
          <cell r="BQ289">
            <v>9999</v>
          </cell>
        </row>
        <row r="290">
          <cell r="C290">
            <v>4200</v>
          </cell>
          <cell r="D290">
            <v>0</v>
          </cell>
          <cell r="E290">
            <v>9.4515132178569683</v>
          </cell>
          <cell r="F290">
            <v>23.437269646887621</v>
          </cell>
          <cell r="G290">
            <v>48.958688787821451</v>
          </cell>
          <cell r="H290">
            <v>107.07637179574593</v>
          </cell>
          <cell r="I290">
            <v>213.21412937334662</v>
          </cell>
          <cell r="J290">
            <v>9999</v>
          </cell>
          <cell r="K290">
            <v>9999</v>
          </cell>
          <cell r="L290">
            <v>9999</v>
          </cell>
          <cell r="M290">
            <v>9999</v>
          </cell>
          <cell r="N290">
            <v>9999</v>
          </cell>
          <cell r="O290">
            <v>9999</v>
          </cell>
          <cell r="P290">
            <v>9999</v>
          </cell>
          <cell r="Q290">
            <v>9999</v>
          </cell>
          <cell r="R290">
            <v>9999</v>
          </cell>
          <cell r="S290">
            <v>9999</v>
          </cell>
          <cell r="T290">
            <v>9999</v>
          </cell>
          <cell r="U290">
            <v>9999</v>
          </cell>
          <cell r="V290">
            <v>9999</v>
          </cell>
          <cell r="W290">
            <v>9999</v>
          </cell>
          <cell r="X290">
            <v>9999</v>
          </cell>
          <cell r="Y290">
            <v>9999</v>
          </cell>
          <cell r="Z290">
            <v>9999</v>
          </cell>
          <cell r="AA290">
            <v>9999</v>
          </cell>
          <cell r="AB290">
            <v>9999</v>
          </cell>
          <cell r="AC290">
            <v>9999</v>
          </cell>
          <cell r="AD290">
            <v>9999</v>
          </cell>
          <cell r="AE290">
            <v>9999</v>
          </cell>
          <cell r="AF290">
            <v>9999</v>
          </cell>
          <cell r="AG290">
            <v>9999</v>
          </cell>
          <cell r="AH290">
            <v>9999</v>
          </cell>
          <cell r="AI290">
            <v>9999</v>
          </cell>
          <cell r="AJ290">
            <v>9999</v>
          </cell>
          <cell r="AK290">
            <v>9999</v>
          </cell>
          <cell r="AL290">
            <v>9999</v>
          </cell>
          <cell r="AM290">
            <v>9999</v>
          </cell>
          <cell r="AN290">
            <v>9999</v>
          </cell>
          <cell r="AO290">
            <v>9999</v>
          </cell>
          <cell r="AP290">
            <v>9999</v>
          </cell>
          <cell r="AQ290">
            <v>9999</v>
          </cell>
          <cell r="AR290">
            <v>9999</v>
          </cell>
          <cell r="AS290">
            <v>9999</v>
          </cell>
          <cell r="AT290">
            <v>9999</v>
          </cell>
          <cell r="AU290">
            <v>9999</v>
          </cell>
          <cell r="AV290">
            <v>9999</v>
          </cell>
          <cell r="AW290">
            <v>9999</v>
          </cell>
          <cell r="AX290">
            <v>9999</v>
          </cell>
          <cell r="AY290">
            <v>9999</v>
          </cell>
          <cell r="AZ290">
            <v>9999</v>
          </cell>
          <cell r="BA290">
            <v>9999</v>
          </cell>
          <cell r="BB290">
            <v>9999</v>
          </cell>
          <cell r="BC290">
            <v>9999</v>
          </cell>
          <cell r="BD290">
            <v>9999</v>
          </cell>
          <cell r="BE290">
            <v>9999</v>
          </cell>
          <cell r="BF290">
            <v>9999</v>
          </cell>
          <cell r="BG290">
            <v>9999</v>
          </cell>
          <cell r="BH290">
            <v>9999</v>
          </cell>
          <cell r="BI290">
            <v>9999</v>
          </cell>
          <cell r="BJ290">
            <v>9999</v>
          </cell>
          <cell r="BK290">
            <v>9999</v>
          </cell>
          <cell r="BL290">
            <v>9999</v>
          </cell>
          <cell r="BM290">
            <v>9999</v>
          </cell>
          <cell r="BN290">
            <v>9999</v>
          </cell>
          <cell r="BO290">
            <v>9999</v>
          </cell>
          <cell r="BP290">
            <v>9999</v>
          </cell>
          <cell r="BQ290">
            <v>9999</v>
          </cell>
        </row>
        <row r="291">
          <cell r="C291">
            <v>4250</v>
          </cell>
          <cell r="D291">
            <v>0</v>
          </cell>
          <cell r="E291">
            <v>10.273644111577822</v>
          </cell>
          <cell r="F291">
            <v>26.324245119336258</v>
          </cell>
          <cell r="G291">
            <v>59.44226541483431</v>
          </cell>
          <cell r="H291">
            <v>128.9326578544358</v>
          </cell>
          <cell r="I291">
            <v>260.40804682425045</v>
          </cell>
          <cell r="J291">
            <v>9999</v>
          </cell>
          <cell r="K291">
            <v>9999</v>
          </cell>
          <cell r="L291">
            <v>9999</v>
          </cell>
          <cell r="M291">
            <v>9999</v>
          </cell>
          <cell r="N291">
            <v>9999</v>
          </cell>
          <cell r="O291">
            <v>9999</v>
          </cell>
          <cell r="P291">
            <v>9999</v>
          </cell>
          <cell r="Q291">
            <v>9999</v>
          </cell>
          <cell r="R291">
            <v>9999</v>
          </cell>
          <cell r="S291">
            <v>9999</v>
          </cell>
          <cell r="T291">
            <v>9999</v>
          </cell>
          <cell r="U291">
            <v>9999</v>
          </cell>
          <cell r="V291">
            <v>9999</v>
          </cell>
          <cell r="W291">
            <v>9999</v>
          </cell>
          <cell r="X291">
            <v>9999</v>
          </cell>
          <cell r="Y291">
            <v>9999</v>
          </cell>
          <cell r="Z291">
            <v>9999</v>
          </cell>
          <cell r="AA291">
            <v>9999</v>
          </cell>
          <cell r="AB291">
            <v>9999</v>
          </cell>
          <cell r="AC291">
            <v>9999</v>
          </cell>
          <cell r="AD291">
            <v>9999</v>
          </cell>
          <cell r="AE291">
            <v>9999</v>
          </cell>
          <cell r="AF291">
            <v>9999</v>
          </cell>
          <cell r="AG291">
            <v>9999</v>
          </cell>
          <cell r="AH291">
            <v>9999</v>
          </cell>
          <cell r="AI291">
            <v>9999</v>
          </cell>
          <cell r="AJ291">
            <v>9999</v>
          </cell>
          <cell r="AK291">
            <v>9999</v>
          </cell>
          <cell r="AL291">
            <v>9999</v>
          </cell>
          <cell r="AM291">
            <v>9999</v>
          </cell>
          <cell r="AN291">
            <v>9999</v>
          </cell>
          <cell r="AO291">
            <v>9999</v>
          </cell>
          <cell r="AP291">
            <v>9999</v>
          </cell>
          <cell r="AQ291">
            <v>9999</v>
          </cell>
          <cell r="AR291">
            <v>9999</v>
          </cell>
          <cell r="AS291">
            <v>9999</v>
          </cell>
          <cell r="AT291">
            <v>9999</v>
          </cell>
          <cell r="AU291">
            <v>9999</v>
          </cell>
          <cell r="AV291">
            <v>9999</v>
          </cell>
          <cell r="AW291">
            <v>9999</v>
          </cell>
          <cell r="AX291">
            <v>9999</v>
          </cell>
          <cell r="AY291">
            <v>9999</v>
          </cell>
          <cell r="AZ291">
            <v>9999</v>
          </cell>
          <cell r="BA291">
            <v>9999</v>
          </cell>
          <cell r="BB291">
            <v>9999</v>
          </cell>
          <cell r="BC291">
            <v>9999</v>
          </cell>
          <cell r="BD291">
            <v>9999</v>
          </cell>
          <cell r="BE291">
            <v>9999</v>
          </cell>
          <cell r="BF291">
            <v>9999</v>
          </cell>
          <cell r="BG291">
            <v>9999</v>
          </cell>
          <cell r="BH291">
            <v>9999</v>
          </cell>
          <cell r="BI291">
            <v>9999</v>
          </cell>
          <cell r="BJ291">
            <v>9999</v>
          </cell>
          <cell r="BK291">
            <v>9999</v>
          </cell>
          <cell r="BL291">
            <v>9999</v>
          </cell>
          <cell r="BM291">
            <v>9999</v>
          </cell>
          <cell r="BN291">
            <v>9999</v>
          </cell>
          <cell r="BO291">
            <v>9999</v>
          </cell>
          <cell r="BP291">
            <v>9999</v>
          </cell>
          <cell r="BQ291">
            <v>9999</v>
          </cell>
        </row>
        <row r="292">
          <cell r="C292">
            <v>4300</v>
          </cell>
          <cell r="D292">
            <v>0</v>
          </cell>
          <cell r="E292">
            <v>11.212011193726962</v>
          </cell>
          <cell r="F292">
            <v>30.194284132815291</v>
          </cell>
          <cell r="G292">
            <v>68.896710780908819</v>
          </cell>
          <cell r="H292">
            <v>153.46917740754995</v>
          </cell>
          <cell r="I292">
            <v>9999</v>
          </cell>
          <cell r="J292">
            <v>9999</v>
          </cell>
          <cell r="K292">
            <v>9999</v>
          </cell>
          <cell r="L292">
            <v>9999</v>
          </cell>
          <cell r="M292">
            <v>9999</v>
          </cell>
          <cell r="N292">
            <v>9999</v>
          </cell>
          <cell r="O292">
            <v>9999</v>
          </cell>
          <cell r="P292">
            <v>9999</v>
          </cell>
          <cell r="Q292">
            <v>9999</v>
          </cell>
          <cell r="R292">
            <v>9999</v>
          </cell>
          <cell r="S292">
            <v>9999</v>
          </cell>
          <cell r="T292">
            <v>9999</v>
          </cell>
          <cell r="U292">
            <v>9999</v>
          </cell>
          <cell r="V292">
            <v>9999</v>
          </cell>
          <cell r="W292">
            <v>9999</v>
          </cell>
          <cell r="X292">
            <v>9999</v>
          </cell>
          <cell r="Y292">
            <v>9999</v>
          </cell>
          <cell r="Z292">
            <v>9999</v>
          </cell>
          <cell r="AA292">
            <v>9999</v>
          </cell>
          <cell r="AB292">
            <v>9999</v>
          </cell>
          <cell r="AC292">
            <v>9999</v>
          </cell>
          <cell r="AD292">
            <v>9999</v>
          </cell>
          <cell r="AE292">
            <v>9999</v>
          </cell>
          <cell r="AF292">
            <v>9999</v>
          </cell>
          <cell r="AG292">
            <v>9999</v>
          </cell>
          <cell r="AH292">
            <v>9999</v>
          </cell>
          <cell r="AI292">
            <v>9999</v>
          </cell>
          <cell r="AJ292">
            <v>9999</v>
          </cell>
          <cell r="AK292">
            <v>9999</v>
          </cell>
          <cell r="AL292">
            <v>9999</v>
          </cell>
          <cell r="AM292">
            <v>9999</v>
          </cell>
          <cell r="AN292">
            <v>9999</v>
          </cell>
          <cell r="AO292">
            <v>9999</v>
          </cell>
          <cell r="AP292">
            <v>9999</v>
          </cell>
          <cell r="AQ292">
            <v>9999</v>
          </cell>
          <cell r="AR292">
            <v>9999</v>
          </cell>
          <cell r="AS292">
            <v>9999</v>
          </cell>
          <cell r="AT292">
            <v>9999</v>
          </cell>
          <cell r="AU292">
            <v>9999</v>
          </cell>
          <cell r="AV292">
            <v>9999</v>
          </cell>
          <cell r="AW292">
            <v>9999</v>
          </cell>
          <cell r="AX292">
            <v>9999</v>
          </cell>
          <cell r="AY292">
            <v>9999</v>
          </cell>
          <cell r="AZ292">
            <v>9999</v>
          </cell>
          <cell r="BA292">
            <v>9999</v>
          </cell>
          <cell r="BB292">
            <v>9999</v>
          </cell>
          <cell r="BC292">
            <v>9999</v>
          </cell>
          <cell r="BD292">
            <v>9999</v>
          </cell>
          <cell r="BE292">
            <v>9999</v>
          </cell>
          <cell r="BF292">
            <v>9999</v>
          </cell>
          <cell r="BG292">
            <v>9999</v>
          </cell>
          <cell r="BH292">
            <v>9999</v>
          </cell>
          <cell r="BI292">
            <v>9999</v>
          </cell>
          <cell r="BJ292">
            <v>9999</v>
          </cell>
          <cell r="BK292">
            <v>9999</v>
          </cell>
          <cell r="BL292">
            <v>9999</v>
          </cell>
          <cell r="BM292">
            <v>9999</v>
          </cell>
          <cell r="BN292">
            <v>9999</v>
          </cell>
          <cell r="BO292">
            <v>9999</v>
          </cell>
          <cell r="BP292">
            <v>9999</v>
          </cell>
          <cell r="BQ292">
            <v>9999</v>
          </cell>
        </row>
        <row r="293">
          <cell r="C293">
            <v>4350</v>
          </cell>
          <cell r="D293">
            <v>0</v>
          </cell>
          <cell r="E293">
            <v>12.381379683796901</v>
          </cell>
          <cell r="F293">
            <v>34.67743132961003</v>
          </cell>
          <cell r="G293">
            <v>84.844027642988706</v>
          </cell>
          <cell r="H293">
            <v>188.22955999760021</v>
          </cell>
          <cell r="I293">
            <v>9999</v>
          </cell>
          <cell r="J293">
            <v>9999</v>
          </cell>
          <cell r="K293">
            <v>9999</v>
          </cell>
          <cell r="L293">
            <v>9999</v>
          </cell>
          <cell r="M293">
            <v>9999</v>
          </cell>
          <cell r="N293">
            <v>9999</v>
          </cell>
          <cell r="O293">
            <v>9999</v>
          </cell>
          <cell r="P293">
            <v>9999</v>
          </cell>
          <cell r="Q293">
            <v>9999</v>
          </cell>
          <cell r="R293">
            <v>9999</v>
          </cell>
          <cell r="S293">
            <v>9999</v>
          </cell>
          <cell r="T293">
            <v>9999</v>
          </cell>
          <cell r="U293">
            <v>9999</v>
          </cell>
          <cell r="V293">
            <v>9999</v>
          </cell>
          <cell r="W293">
            <v>9999</v>
          </cell>
          <cell r="X293">
            <v>9999</v>
          </cell>
          <cell r="Y293">
            <v>9999</v>
          </cell>
          <cell r="Z293">
            <v>9999</v>
          </cell>
          <cell r="AA293">
            <v>9999</v>
          </cell>
          <cell r="AB293">
            <v>9999</v>
          </cell>
          <cell r="AC293">
            <v>9999</v>
          </cell>
          <cell r="AD293">
            <v>9999</v>
          </cell>
          <cell r="AE293">
            <v>9999</v>
          </cell>
          <cell r="AF293">
            <v>9999</v>
          </cell>
          <cell r="AG293">
            <v>9999</v>
          </cell>
          <cell r="AH293">
            <v>9999</v>
          </cell>
          <cell r="AI293">
            <v>9999</v>
          </cell>
          <cell r="AJ293">
            <v>9999</v>
          </cell>
          <cell r="AK293">
            <v>9999</v>
          </cell>
          <cell r="AL293">
            <v>9999</v>
          </cell>
          <cell r="AM293">
            <v>9999</v>
          </cell>
          <cell r="AN293">
            <v>9999</v>
          </cell>
          <cell r="AO293">
            <v>9999</v>
          </cell>
          <cell r="AP293">
            <v>9999</v>
          </cell>
          <cell r="AQ293">
            <v>9999</v>
          </cell>
          <cell r="AR293">
            <v>9999</v>
          </cell>
          <cell r="AS293">
            <v>9999</v>
          </cell>
          <cell r="AT293">
            <v>9999</v>
          </cell>
          <cell r="AU293">
            <v>9999</v>
          </cell>
          <cell r="AV293">
            <v>9999</v>
          </cell>
          <cell r="AW293">
            <v>9999</v>
          </cell>
          <cell r="AX293">
            <v>9999</v>
          </cell>
          <cell r="AY293">
            <v>9999</v>
          </cell>
          <cell r="AZ293">
            <v>9999</v>
          </cell>
          <cell r="BA293">
            <v>9999</v>
          </cell>
          <cell r="BB293">
            <v>9999</v>
          </cell>
          <cell r="BC293">
            <v>9999</v>
          </cell>
          <cell r="BD293">
            <v>9999</v>
          </cell>
          <cell r="BE293">
            <v>9999</v>
          </cell>
          <cell r="BF293">
            <v>9999</v>
          </cell>
          <cell r="BG293">
            <v>9999</v>
          </cell>
          <cell r="BH293">
            <v>9999</v>
          </cell>
          <cell r="BI293">
            <v>9999</v>
          </cell>
          <cell r="BJ293">
            <v>9999</v>
          </cell>
          <cell r="BK293">
            <v>9999</v>
          </cell>
          <cell r="BL293">
            <v>9999</v>
          </cell>
          <cell r="BM293">
            <v>9999</v>
          </cell>
          <cell r="BN293">
            <v>9999</v>
          </cell>
          <cell r="BO293">
            <v>9999</v>
          </cell>
          <cell r="BP293">
            <v>9999</v>
          </cell>
          <cell r="BQ293">
            <v>9999</v>
          </cell>
        </row>
        <row r="294">
          <cell r="C294">
            <v>4400</v>
          </cell>
          <cell r="D294">
            <v>0</v>
          </cell>
          <cell r="E294">
            <v>13.822681929880771</v>
          </cell>
          <cell r="F294">
            <v>41.321922191771399</v>
          </cell>
          <cell r="G294">
            <v>98.272633264093557</v>
          </cell>
          <cell r="H294">
            <v>236.67618852271576</v>
          </cell>
          <cell r="I294">
            <v>9999</v>
          </cell>
          <cell r="J294">
            <v>9999</v>
          </cell>
          <cell r="K294">
            <v>9999</v>
          </cell>
          <cell r="L294">
            <v>9999</v>
          </cell>
          <cell r="M294">
            <v>9999</v>
          </cell>
          <cell r="N294">
            <v>9999</v>
          </cell>
          <cell r="O294">
            <v>9999</v>
          </cell>
          <cell r="P294">
            <v>9999</v>
          </cell>
          <cell r="Q294">
            <v>9999</v>
          </cell>
          <cell r="R294">
            <v>9999</v>
          </cell>
          <cell r="S294">
            <v>9999</v>
          </cell>
          <cell r="T294">
            <v>9999</v>
          </cell>
          <cell r="U294">
            <v>9999</v>
          </cell>
          <cell r="V294">
            <v>9999</v>
          </cell>
          <cell r="W294">
            <v>9999</v>
          </cell>
          <cell r="X294">
            <v>9999</v>
          </cell>
          <cell r="Y294">
            <v>9999</v>
          </cell>
          <cell r="Z294">
            <v>9999</v>
          </cell>
          <cell r="AA294">
            <v>9999</v>
          </cell>
          <cell r="AB294">
            <v>9999</v>
          </cell>
          <cell r="AC294">
            <v>9999</v>
          </cell>
          <cell r="AD294">
            <v>9999</v>
          </cell>
          <cell r="AE294">
            <v>9999</v>
          </cell>
          <cell r="AF294">
            <v>9999</v>
          </cell>
          <cell r="AG294">
            <v>9999</v>
          </cell>
          <cell r="AH294">
            <v>9999</v>
          </cell>
          <cell r="AI294">
            <v>9999</v>
          </cell>
          <cell r="AJ294">
            <v>9999</v>
          </cell>
          <cell r="AK294">
            <v>9999</v>
          </cell>
          <cell r="AL294">
            <v>9999</v>
          </cell>
          <cell r="AM294">
            <v>9999</v>
          </cell>
          <cell r="AN294">
            <v>9999</v>
          </cell>
          <cell r="AO294">
            <v>9999</v>
          </cell>
          <cell r="AP294">
            <v>9999</v>
          </cell>
          <cell r="AQ294">
            <v>9999</v>
          </cell>
          <cell r="AR294">
            <v>9999</v>
          </cell>
          <cell r="AS294">
            <v>9999</v>
          </cell>
          <cell r="AT294">
            <v>9999</v>
          </cell>
          <cell r="AU294">
            <v>9999</v>
          </cell>
          <cell r="AV294">
            <v>9999</v>
          </cell>
          <cell r="AW294">
            <v>9999</v>
          </cell>
          <cell r="AX294">
            <v>9999</v>
          </cell>
          <cell r="AY294">
            <v>9999</v>
          </cell>
          <cell r="AZ294">
            <v>9999</v>
          </cell>
          <cell r="BA294">
            <v>9999</v>
          </cell>
          <cell r="BB294">
            <v>9999</v>
          </cell>
          <cell r="BC294">
            <v>9999</v>
          </cell>
          <cell r="BD294">
            <v>9999</v>
          </cell>
          <cell r="BE294">
            <v>9999</v>
          </cell>
          <cell r="BF294">
            <v>9999</v>
          </cell>
          <cell r="BG294">
            <v>9999</v>
          </cell>
          <cell r="BH294">
            <v>9999</v>
          </cell>
          <cell r="BI294">
            <v>9999</v>
          </cell>
          <cell r="BJ294">
            <v>9999</v>
          </cell>
          <cell r="BK294">
            <v>9999</v>
          </cell>
          <cell r="BL294">
            <v>9999</v>
          </cell>
          <cell r="BM294">
            <v>9999</v>
          </cell>
          <cell r="BN294">
            <v>9999</v>
          </cell>
          <cell r="BO294">
            <v>9999</v>
          </cell>
          <cell r="BP294">
            <v>9999</v>
          </cell>
          <cell r="BQ294">
            <v>9999</v>
          </cell>
        </row>
        <row r="295">
          <cell r="C295">
            <v>4450</v>
          </cell>
          <cell r="D295">
            <v>0</v>
          </cell>
          <cell r="E295">
            <v>15.066494882034544</v>
          </cell>
          <cell r="F295">
            <v>47.357673477726728</v>
          </cell>
          <cell r="G295">
            <v>124.58449381287407</v>
          </cell>
          <cell r="H295">
            <v>9999</v>
          </cell>
          <cell r="I295">
            <v>9999</v>
          </cell>
          <cell r="J295">
            <v>9999</v>
          </cell>
          <cell r="K295">
            <v>9999</v>
          </cell>
          <cell r="L295">
            <v>9999</v>
          </cell>
          <cell r="M295">
            <v>9999</v>
          </cell>
          <cell r="N295">
            <v>9999</v>
          </cell>
          <cell r="O295">
            <v>9999</v>
          </cell>
          <cell r="P295">
            <v>9999</v>
          </cell>
          <cell r="Q295">
            <v>9999</v>
          </cell>
          <cell r="R295">
            <v>9999</v>
          </cell>
          <cell r="S295">
            <v>9999</v>
          </cell>
          <cell r="T295">
            <v>9999</v>
          </cell>
          <cell r="U295">
            <v>9999</v>
          </cell>
          <cell r="V295">
            <v>9999</v>
          </cell>
          <cell r="W295">
            <v>9999</v>
          </cell>
          <cell r="X295">
            <v>9999</v>
          </cell>
          <cell r="Y295">
            <v>9999</v>
          </cell>
          <cell r="Z295">
            <v>9999</v>
          </cell>
          <cell r="AA295">
            <v>9999</v>
          </cell>
          <cell r="AB295">
            <v>9999</v>
          </cell>
          <cell r="AC295">
            <v>9999</v>
          </cell>
          <cell r="AD295">
            <v>9999</v>
          </cell>
          <cell r="AE295">
            <v>9999</v>
          </cell>
          <cell r="AF295">
            <v>9999</v>
          </cell>
          <cell r="AG295">
            <v>9999</v>
          </cell>
          <cell r="AH295">
            <v>9999</v>
          </cell>
          <cell r="AI295">
            <v>9999</v>
          </cell>
          <cell r="AJ295">
            <v>9999</v>
          </cell>
          <cell r="AK295">
            <v>9999</v>
          </cell>
          <cell r="AL295">
            <v>9999</v>
          </cell>
          <cell r="AM295">
            <v>9999</v>
          </cell>
          <cell r="AN295">
            <v>9999</v>
          </cell>
          <cell r="AO295">
            <v>9999</v>
          </cell>
          <cell r="AP295">
            <v>9999</v>
          </cell>
          <cell r="AQ295">
            <v>9999</v>
          </cell>
          <cell r="AR295">
            <v>9999</v>
          </cell>
          <cell r="AS295">
            <v>9999</v>
          </cell>
          <cell r="AT295">
            <v>9999</v>
          </cell>
          <cell r="AU295">
            <v>9999</v>
          </cell>
          <cell r="AV295">
            <v>9999</v>
          </cell>
          <cell r="AW295">
            <v>9999</v>
          </cell>
          <cell r="AX295">
            <v>9999</v>
          </cell>
          <cell r="AY295">
            <v>9999</v>
          </cell>
          <cell r="AZ295">
            <v>9999</v>
          </cell>
          <cell r="BA295">
            <v>9999</v>
          </cell>
          <cell r="BB295">
            <v>9999</v>
          </cell>
          <cell r="BC295">
            <v>9999</v>
          </cell>
          <cell r="BD295">
            <v>9999</v>
          </cell>
          <cell r="BE295">
            <v>9999</v>
          </cell>
          <cell r="BF295">
            <v>9999</v>
          </cell>
          <cell r="BG295">
            <v>9999</v>
          </cell>
          <cell r="BH295">
            <v>9999</v>
          </cell>
          <cell r="BI295">
            <v>9999</v>
          </cell>
          <cell r="BJ295">
            <v>9999</v>
          </cell>
          <cell r="BK295">
            <v>9999</v>
          </cell>
          <cell r="BL295">
            <v>9999</v>
          </cell>
          <cell r="BM295">
            <v>9999</v>
          </cell>
          <cell r="BN295">
            <v>9999</v>
          </cell>
          <cell r="BO295">
            <v>9999</v>
          </cell>
          <cell r="BP295">
            <v>9999</v>
          </cell>
          <cell r="BQ295">
            <v>9999</v>
          </cell>
        </row>
        <row r="296">
          <cell r="C296">
            <v>4500</v>
          </cell>
          <cell r="D296">
            <v>0</v>
          </cell>
          <cell r="E296">
            <v>17.171027089028641</v>
          </cell>
          <cell r="F296">
            <v>56.946487054840709</v>
          </cell>
          <cell r="G296">
            <v>158.54093057641512</v>
          </cell>
          <cell r="H296">
            <v>9999</v>
          </cell>
          <cell r="I296">
            <v>9999</v>
          </cell>
          <cell r="J296">
            <v>9999</v>
          </cell>
          <cell r="K296">
            <v>9999</v>
          </cell>
          <cell r="L296">
            <v>9999</v>
          </cell>
          <cell r="M296">
            <v>9999</v>
          </cell>
          <cell r="N296">
            <v>9999</v>
          </cell>
          <cell r="O296">
            <v>9999</v>
          </cell>
          <cell r="P296">
            <v>9999</v>
          </cell>
          <cell r="Q296">
            <v>9999</v>
          </cell>
          <cell r="R296">
            <v>9999</v>
          </cell>
          <cell r="S296">
            <v>9999</v>
          </cell>
          <cell r="T296">
            <v>9999</v>
          </cell>
          <cell r="U296">
            <v>9999</v>
          </cell>
          <cell r="V296">
            <v>9999</v>
          </cell>
          <cell r="W296">
            <v>9999</v>
          </cell>
          <cell r="X296">
            <v>9999</v>
          </cell>
          <cell r="Y296">
            <v>9999</v>
          </cell>
          <cell r="Z296">
            <v>9999</v>
          </cell>
          <cell r="AA296">
            <v>9999</v>
          </cell>
          <cell r="AB296">
            <v>9999</v>
          </cell>
          <cell r="AC296">
            <v>9999</v>
          </cell>
          <cell r="AD296">
            <v>9999</v>
          </cell>
          <cell r="AE296">
            <v>9999</v>
          </cell>
          <cell r="AF296">
            <v>9999</v>
          </cell>
          <cell r="AG296">
            <v>9999</v>
          </cell>
          <cell r="AH296">
            <v>9999</v>
          </cell>
          <cell r="AI296">
            <v>9999</v>
          </cell>
          <cell r="AJ296">
            <v>9999</v>
          </cell>
          <cell r="AK296">
            <v>9999</v>
          </cell>
          <cell r="AL296">
            <v>9999</v>
          </cell>
          <cell r="AM296">
            <v>9999</v>
          </cell>
          <cell r="AN296">
            <v>9999</v>
          </cell>
          <cell r="AO296">
            <v>9999</v>
          </cell>
          <cell r="AP296">
            <v>9999</v>
          </cell>
          <cell r="AQ296">
            <v>9999</v>
          </cell>
          <cell r="AR296">
            <v>9999</v>
          </cell>
          <cell r="AS296">
            <v>9999</v>
          </cell>
          <cell r="AT296">
            <v>9999</v>
          </cell>
          <cell r="AU296">
            <v>9999</v>
          </cell>
          <cell r="AV296">
            <v>9999</v>
          </cell>
          <cell r="AW296">
            <v>9999</v>
          </cell>
          <cell r="AX296">
            <v>9999</v>
          </cell>
          <cell r="AY296">
            <v>9999</v>
          </cell>
          <cell r="AZ296">
            <v>9999</v>
          </cell>
          <cell r="BA296">
            <v>9999</v>
          </cell>
          <cell r="BB296">
            <v>9999</v>
          </cell>
          <cell r="BC296">
            <v>9999</v>
          </cell>
          <cell r="BD296">
            <v>9999</v>
          </cell>
          <cell r="BE296">
            <v>9999</v>
          </cell>
          <cell r="BF296">
            <v>9999</v>
          </cell>
          <cell r="BG296">
            <v>9999</v>
          </cell>
          <cell r="BH296">
            <v>9999</v>
          </cell>
          <cell r="BI296">
            <v>9999</v>
          </cell>
          <cell r="BJ296">
            <v>9999</v>
          </cell>
          <cell r="BK296">
            <v>9999</v>
          </cell>
          <cell r="BL296">
            <v>9999</v>
          </cell>
          <cell r="BM296">
            <v>9999</v>
          </cell>
          <cell r="BN296">
            <v>9999</v>
          </cell>
          <cell r="BO296">
            <v>9999</v>
          </cell>
          <cell r="BP296">
            <v>9999</v>
          </cell>
          <cell r="BQ296">
            <v>9999</v>
          </cell>
        </row>
        <row r="297">
          <cell r="C297">
            <v>4550</v>
          </cell>
          <cell r="D297">
            <v>0</v>
          </cell>
          <cell r="E297">
            <v>19.862768706499711</v>
          </cell>
          <cell r="F297">
            <v>70.609357155708949</v>
          </cell>
          <cell r="G297">
            <v>207.12689386917324</v>
          </cell>
          <cell r="H297">
            <v>9999</v>
          </cell>
          <cell r="I297">
            <v>9999</v>
          </cell>
          <cell r="J297">
            <v>9999</v>
          </cell>
          <cell r="K297">
            <v>9999</v>
          </cell>
          <cell r="L297">
            <v>9999</v>
          </cell>
          <cell r="M297">
            <v>9999</v>
          </cell>
          <cell r="N297">
            <v>9999</v>
          </cell>
          <cell r="O297">
            <v>9999</v>
          </cell>
          <cell r="P297">
            <v>9999</v>
          </cell>
          <cell r="Q297">
            <v>9999</v>
          </cell>
          <cell r="R297">
            <v>9999</v>
          </cell>
          <cell r="S297">
            <v>9999</v>
          </cell>
          <cell r="T297">
            <v>9999</v>
          </cell>
          <cell r="U297">
            <v>9999</v>
          </cell>
          <cell r="V297">
            <v>9999</v>
          </cell>
          <cell r="W297">
            <v>9999</v>
          </cell>
          <cell r="X297">
            <v>9999</v>
          </cell>
          <cell r="Y297">
            <v>9999</v>
          </cell>
          <cell r="Z297">
            <v>9999</v>
          </cell>
          <cell r="AA297">
            <v>9999</v>
          </cell>
          <cell r="AB297">
            <v>9999</v>
          </cell>
          <cell r="AC297">
            <v>9999</v>
          </cell>
          <cell r="AD297">
            <v>9999</v>
          </cell>
          <cell r="AE297">
            <v>9999</v>
          </cell>
          <cell r="AF297">
            <v>9999</v>
          </cell>
          <cell r="AG297">
            <v>9999</v>
          </cell>
          <cell r="AH297">
            <v>9999</v>
          </cell>
          <cell r="AI297">
            <v>9999</v>
          </cell>
          <cell r="AJ297">
            <v>9999</v>
          </cell>
          <cell r="AK297">
            <v>9999</v>
          </cell>
          <cell r="AL297">
            <v>9999</v>
          </cell>
          <cell r="AM297">
            <v>9999</v>
          </cell>
          <cell r="AN297">
            <v>9999</v>
          </cell>
          <cell r="AO297">
            <v>9999</v>
          </cell>
          <cell r="AP297">
            <v>9999</v>
          </cell>
          <cell r="AQ297">
            <v>9999</v>
          </cell>
          <cell r="AR297">
            <v>9999</v>
          </cell>
          <cell r="AS297">
            <v>9999</v>
          </cell>
          <cell r="AT297">
            <v>9999</v>
          </cell>
          <cell r="AU297">
            <v>9999</v>
          </cell>
          <cell r="AV297">
            <v>9999</v>
          </cell>
          <cell r="AW297">
            <v>9999</v>
          </cell>
          <cell r="AX297">
            <v>9999</v>
          </cell>
          <cell r="AY297">
            <v>9999</v>
          </cell>
          <cell r="AZ297">
            <v>9999</v>
          </cell>
          <cell r="BA297">
            <v>9999</v>
          </cell>
          <cell r="BB297">
            <v>9999</v>
          </cell>
          <cell r="BC297">
            <v>9999</v>
          </cell>
          <cell r="BD297">
            <v>9999</v>
          </cell>
          <cell r="BE297">
            <v>9999</v>
          </cell>
          <cell r="BF297">
            <v>9999</v>
          </cell>
          <cell r="BG297">
            <v>9999</v>
          </cell>
          <cell r="BH297">
            <v>9999</v>
          </cell>
          <cell r="BI297">
            <v>9999</v>
          </cell>
          <cell r="BJ297">
            <v>9999</v>
          </cell>
          <cell r="BK297">
            <v>9999</v>
          </cell>
          <cell r="BL297">
            <v>9999</v>
          </cell>
          <cell r="BM297">
            <v>9999</v>
          </cell>
          <cell r="BN297">
            <v>9999</v>
          </cell>
          <cell r="BO297">
            <v>9999</v>
          </cell>
          <cell r="BP297">
            <v>9999</v>
          </cell>
          <cell r="BQ297">
            <v>9999</v>
          </cell>
        </row>
        <row r="298">
          <cell r="C298">
            <v>4600</v>
          </cell>
          <cell r="D298">
            <v>0</v>
          </cell>
          <cell r="E298">
            <v>23.229343048874021</v>
          </cell>
          <cell r="F298">
            <v>87.332709411329901</v>
          </cell>
          <cell r="G298">
            <v>9999</v>
          </cell>
          <cell r="H298">
            <v>9999</v>
          </cell>
          <cell r="I298">
            <v>9999</v>
          </cell>
          <cell r="J298">
            <v>9999</v>
          </cell>
          <cell r="K298">
            <v>9999</v>
          </cell>
          <cell r="L298">
            <v>9999</v>
          </cell>
          <cell r="M298">
            <v>9999</v>
          </cell>
          <cell r="N298">
            <v>9999</v>
          </cell>
          <cell r="O298">
            <v>9999</v>
          </cell>
          <cell r="P298">
            <v>9999</v>
          </cell>
          <cell r="Q298">
            <v>9999</v>
          </cell>
          <cell r="R298">
            <v>9999</v>
          </cell>
          <cell r="S298">
            <v>9999</v>
          </cell>
          <cell r="T298">
            <v>9999</v>
          </cell>
          <cell r="U298">
            <v>9999</v>
          </cell>
          <cell r="V298">
            <v>9999</v>
          </cell>
          <cell r="W298">
            <v>9999</v>
          </cell>
          <cell r="X298">
            <v>9999</v>
          </cell>
          <cell r="Y298">
            <v>9999</v>
          </cell>
          <cell r="Z298">
            <v>9999</v>
          </cell>
          <cell r="AA298">
            <v>9999</v>
          </cell>
          <cell r="AB298">
            <v>9999</v>
          </cell>
          <cell r="AC298">
            <v>9999</v>
          </cell>
          <cell r="AD298">
            <v>9999</v>
          </cell>
          <cell r="AE298">
            <v>9999</v>
          </cell>
          <cell r="AF298">
            <v>9999</v>
          </cell>
          <cell r="AG298">
            <v>9999</v>
          </cell>
          <cell r="AH298">
            <v>9999</v>
          </cell>
          <cell r="AI298">
            <v>9999</v>
          </cell>
          <cell r="AJ298">
            <v>9999</v>
          </cell>
          <cell r="AK298">
            <v>9999</v>
          </cell>
          <cell r="AL298">
            <v>9999</v>
          </cell>
          <cell r="AM298">
            <v>9999</v>
          </cell>
          <cell r="AN298">
            <v>9999</v>
          </cell>
          <cell r="AO298">
            <v>9999</v>
          </cell>
          <cell r="AP298">
            <v>9999</v>
          </cell>
          <cell r="AQ298">
            <v>9999</v>
          </cell>
          <cell r="AR298">
            <v>9999</v>
          </cell>
          <cell r="AS298">
            <v>9999</v>
          </cell>
          <cell r="AT298">
            <v>9999</v>
          </cell>
          <cell r="AU298">
            <v>9999</v>
          </cell>
          <cell r="AV298">
            <v>9999</v>
          </cell>
          <cell r="AW298">
            <v>9999</v>
          </cell>
          <cell r="AX298">
            <v>9999</v>
          </cell>
          <cell r="AY298">
            <v>9999</v>
          </cell>
          <cell r="AZ298">
            <v>9999</v>
          </cell>
          <cell r="BA298">
            <v>9999</v>
          </cell>
          <cell r="BB298">
            <v>9999</v>
          </cell>
          <cell r="BC298">
            <v>9999</v>
          </cell>
          <cell r="BD298">
            <v>9999</v>
          </cell>
          <cell r="BE298">
            <v>9999</v>
          </cell>
          <cell r="BF298">
            <v>9999</v>
          </cell>
          <cell r="BG298">
            <v>9999</v>
          </cell>
          <cell r="BH298">
            <v>9999</v>
          </cell>
          <cell r="BI298">
            <v>9999</v>
          </cell>
          <cell r="BJ298">
            <v>9999</v>
          </cell>
          <cell r="BK298">
            <v>9999</v>
          </cell>
          <cell r="BL298">
            <v>9999</v>
          </cell>
          <cell r="BM298">
            <v>9999</v>
          </cell>
          <cell r="BN298">
            <v>9999</v>
          </cell>
          <cell r="BO298">
            <v>9999</v>
          </cell>
          <cell r="BP298">
            <v>9999</v>
          </cell>
          <cell r="BQ298">
            <v>9999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onlinepubs.trb.org/onlinepubs/nchrp/nchrp_rpt_672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tabSelected="1" workbookViewId="0"/>
  </sheetViews>
  <sheetFormatPr defaultColWidth="9.140625" defaultRowHeight="12.75" x14ac:dyDescent="0.2"/>
  <cols>
    <col min="1" max="1" width="20.42578125" style="1" customWidth="1"/>
    <col min="2" max="2" width="20.5703125" style="1" customWidth="1"/>
    <col min="3" max="3" width="23.42578125" style="1" customWidth="1"/>
    <col min="4" max="4" width="28.28515625" style="1" customWidth="1"/>
    <col min="5" max="5" width="19" style="1" customWidth="1"/>
    <col min="6" max="6" width="16.140625" style="1" customWidth="1"/>
    <col min="7" max="7" width="23.28515625" style="1" customWidth="1"/>
    <col min="8" max="8" width="18" style="1" customWidth="1"/>
    <col min="9" max="16384" width="9.140625" style="1"/>
  </cols>
  <sheetData>
    <row r="1" spans="1:8" x14ac:dyDescent="0.2">
      <c r="A1" s="15" t="s">
        <v>74</v>
      </c>
      <c r="B1" s="52" t="s">
        <v>133</v>
      </c>
      <c r="C1" s="52"/>
      <c r="D1" s="52"/>
      <c r="E1" s="52"/>
      <c r="F1" s="52"/>
      <c r="G1" s="52"/>
      <c r="H1" s="52"/>
    </row>
    <row r="2" spans="1:8" x14ac:dyDescent="0.2">
      <c r="A2" s="15" t="s">
        <v>71</v>
      </c>
      <c r="B2" s="61" t="s">
        <v>77</v>
      </c>
      <c r="C2" s="61"/>
      <c r="D2" s="61"/>
      <c r="E2" s="61"/>
      <c r="F2" s="61"/>
      <c r="G2" s="61"/>
      <c r="H2" s="61"/>
    </row>
    <row r="3" spans="1:8" x14ac:dyDescent="0.2">
      <c r="A3" s="15" t="s">
        <v>75</v>
      </c>
      <c r="B3" s="62">
        <v>41970</v>
      </c>
      <c r="C3" s="61"/>
      <c r="D3" s="61"/>
      <c r="E3" s="61"/>
      <c r="F3" s="61"/>
      <c r="G3" s="61"/>
      <c r="H3" s="61"/>
    </row>
    <row r="4" spans="1:8" x14ac:dyDescent="0.2">
      <c r="A4" s="15" t="s">
        <v>100</v>
      </c>
      <c r="C4" s="37">
        <v>5</v>
      </c>
      <c r="D4" s="1" t="s">
        <v>55</v>
      </c>
      <c r="E4" s="30"/>
      <c r="F4" s="30"/>
      <c r="G4" s="30"/>
      <c r="H4" s="30"/>
    </row>
    <row r="6" spans="1:8" ht="13.5" thickBot="1" x14ac:dyDescent="0.25">
      <c r="A6" s="15" t="s">
        <v>72</v>
      </c>
    </row>
    <row r="7" spans="1:8" ht="12.75" customHeight="1" x14ac:dyDescent="0.2">
      <c r="A7" s="59" t="s">
        <v>64</v>
      </c>
      <c r="B7" s="56" t="s">
        <v>66</v>
      </c>
      <c r="C7" s="57"/>
      <c r="D7" s="57"/>
      <c r="E7" s="58"/>
      <c r="F7" s="53" t="s">
        <v>90</v>
      </c>
      <c r="G7" s="54"/>
      <c r="H7" s="55"/>
    </row>
    <row r="8" spans="1:8" ht="30.75" customHeight="1" x14ac:dyDescent="0.2">
      <c r="A8" s="60"/>
      <c r="B8" s="12" t="s">
        <v>85</v>
      </c>
      <c r="C8" s="13" t="s">
        <v>67</v>
      </c>
      <c r="D8" s="13" t="s">
        <v>76</v>
      </c>
      <c r="E8" s="14" t="s">
        <v>68</v>
      </c>
      <c r="F8" s="12" t="s">
        <v>67</v>
      </c>
      <c r="G8" s="13" t="s">
        <v>76</v>
      </c>
      <c r="H8" s="14" t="s">
        <v>68</v>
      </c>
    </row>
    <row r="9" spans="1:8" x14ac:dyDescent="0.2">
      <c r="A9" s="41" t="s">
        <v>93</v>
      </c>
      <c r="B9" s="16">
        <v>30</v>
      </c>
      <c r="C9" s="17">
        <v>2000</v>
      </c>
      <c r="D9" s="17">
        <v>2000</v>
      </c>
      <c r="E9" s="26">
        <v>100</v>
      </c>
      <c r="F9" s="16">
        <v>50</v>
      </c>
      <c r="G9" s="17">
        <v>50</v>
      </c>
      <c r="H9" s="26">
        <v>50</v>
      </c>
    </row>
    <row r="10" spans="1:8" x14ac:dyDescent="0.2">
      <c r="A10" s="41" t="s">
        <v>91</v>
      </c>
      <c r="B10" s="16">
        <v>40</v>
      </c>
      <c r="C10" s="17">
        <v>1000</v>
      </c>
      <c r="D10" s="24">
        <v>3000</v>
      </c>
      <c r="E10" s="18">
        <v>2000</v>
      </c>
      <c r="F10" s="16">
        <v>70</v>
      </c>
      <c r="G10" s="24">
        <v>100</v>
      </c>
      <c r="H10" s="18">
        <v>50</v>
      </c>
    </row>
    <row r="11" spans="1:8" x14ac:dyDescent="0.2">
      <c r="A11" s="41" t="s">
        <v>94</v>
      </c>
      <c r="B11" s="16">
        <v>30</v>
      </c>
      <c r="C11" s="24">
        <v>2000</v>
      </c>
      <c r="D11" s="17">
        <v>2000</v>
      </c>
      <c r="E11" s="18">
        <v>2000</v>
      </c>
      <c r="F11" s="28">
        <v>70</v>
      </c>
      <c r="G11" s="17">
        <v>50</v>
      </c>
      <c r="H11" s="18">
        <v>50</v>
      </c>
    </row>
    <row r="12" spans="1:8" ht="13.5" thickBot="1" x14ac:dyDescent="0.25">
      <c r="A12" s="42" t="s">
        <v>92</v>
      </c>
      <c r="B12" s="23">
        <v>40</v>
      </c>
      <c r="C12" s="25">
        <v>1000</v>
      </c>
      <c r="D12" s="25">
        <v>3000</v>
      </c>
      <c r="E12" s="27">
        <v>1000</v>
      </c>
      <c r="F12" s="23">
        <v>50</v>
      </c>
      <c r="G12" s="25">
        <v>100</v>
      </c>
      <c r="H12" s="27">
        <v>50</v>
      </c>
    </row>
    <row r="13" spans="1:8" x14ac:dyDescent="0.2">
      <c r="A13" s="19" t="s">
        <v>88</v>
      </c>
    </row>
    <row r="14" spans="1:8" x14ac:dyDescent="0.2">
      <c r="A14" s="19" t="s">
        <v>87</v>
      </c>
    </row>
    <row r="15" spans="1:8" x14ac:dyDescent="0.2">
      <c r="A15" s="19" t="s">
        <v>86</v>
      </c>
    </row>
    <row r="16" spans="1:8" x14ac:dyDescent="0.2">
      <c r="A16" s="19"/>
    </row>
    <row r="17" spans="1:8" x14ac:dyDescent="0.2">
      <c r="A17" s="15" t="s">
        <v>73</v>
      </c>
    </row>
    <row r="18" spans="1:8" x14ac:dyDescent="0.2">
      <c r="A18" s="1" t="s">
        <v>98</v>
      </c>
      <c r="C18" s="29">
        <f>Calculations!C55</f>
        <v>0.32025057756242592</v>
      </c>
      <c r="D18" s="1" t="s">
        <v>99</v>
      </c>
    </row>
    <row r="20" spans="1:8" s="33" customFormat="1" ht="25.5" x14ac:dyDescent="0.2">
      <c r="B20" s="34" t="s">
        <v>97</v>
      </c>
      <c r="C20" s="34" t="s">
        <v>96</v>
      </c>
      <c r="D20" s="34" t="str">
        <f>CONCATENATE("Probability of (n) crashes in ",C4," year assessment period")</f>
        <v>Probability of (n) crashes in 5 year assessment period</v>
      </c>
      <c r="E20" s="35"/>
      <c r="F20" s="35"/>
    </row>
    <row r="21" spans="1:8" x14ac:dyDescent="0.2">
      <c r="B21" s="31">
        <v>0</v>
      </c>
      <c r="C21" s="32">
        <f>$C$18^B21*EXP(-1*$C$18)/FACT(B21)</f>
        <v>0.72596710321324665</v>
      </c>
      <c r="D21" s="36">
        <f t="shared" ref="D21:D28" si="0">1-((1-C21)^$C$4)</f>
        <v>0.99845469749653781</v>
      </c>
      <c r="E21" s="22"/>
      <c r="F21" s="22"/>
    </row>
    <row r="22" spans="1:8" x14ac:dyDescent="0.2">
      <c r="B22" s="31">
        <f t="shared" ref="B22:B28" si="1">B21+1</f>
        <v>1</v>
      </c>
      <c r="C22" s="32">
        <f t="shared" ref="C22:C28" si="2">$C$18^B22*EXP(-1*$C$18)/FACT(B22)</f>
        <v>0.23249138409536352</v>
      </c>
      <c r="D22" s="36">
        <f t="shared" si="0"/>
        <v>0.73367232522126158</v>
      </c>
      <c r="E22" s="22"/>
      <c r="F22" s="22"/>
    </row>
    <row r="23" spans="1:8" x14ac:dyDescent="0.2">
      <c r="B23" s="31">
        <f t="shared" si="1"/>
        <v>2</v>
      </c>
      <c r="C23" s="32">
        <f t="shared" si="2"/>
        <v>3.7227750017413984E-2</v>
      </c>
      <c r="D23" s="36">
        <f t="shared" si="0"/>
        <v>0.17278610559670882</v>
      </c>
      <c r="E23" s="22"/>
      <c r="F23" s="22"/>
    </row>
    <row r="24" spans="1:8" x14ac:dyDescent="0.2">
      <c r="B24" s="31">
        <f t="shared" si="1"/>
        <v>3</v>
      </c>
      <c r="C24" s="32">
        <f t="shared" si="2"/>
        <v>3.9740694814754804E-3</v>
      </c>
      <c r="D24" s="36">
        <f t="shared" si="0"/>
        <v>1.9713041512666174E-2</v>
      </c>
      <c r="E24" s="22"/>
      <c r="F24" s="22"/>
    </row>
    <row r="25" spans="1:8" x14ac:dyDescent="0.2">
      <c r="B25" s="31">
        <f t="shared" si="1"/>
        <v>4</v>
      </c>
      <c r="C25" s="32">
        <f t="shared" si="2"/>
        <v>3.1817451167893328E-4</v>
      </c>
      <c r="D25" s="36">
        <f t="shared" si="0"/>
        <v>1.5898605302484548E-3</v>
      </c>
      <c r="E25" s="22"/>
      <c r="F25" s="22"/>
    </row>
    <row r="26" spans="1:8" x14ac:dyDescent="0.2">
      <c r="B26" s="31">
        <f t="shared" si="1"/>
        <v>5</v>
      </c>
      <c r="C26" s="32">
        <f t="shared" si="2"/>
        <v>2.0379114226164242E-5</v>
      </c>
      <c r="D26" s="36">
        <f t="shared" si="0"/>
        <v>1.0189141813232716E-4</v>
      </c>
      <c r="E26" s="22"/>
      <c r="F26" s="22"/>
    </row>
    <row r="27" spans="1:8" x14ac:dyDescent="0.2">
      <c r="B27" s="31">
        <f t="shared" si="1"/>
        <v>6</v>
      </c>
      <c r="C27" s="32">
        <f t="shared" si="2"/>
        <v>1.0877371835232917E-6</v>
      </c>
      <c r="D27" s="36">
        <f t="shared" si="0"/>
        <v>5.4386740860890015E-6</v>
      </c>
      <c r="E27" s="22"/>
      <c r="F27" s="22"/>
    </row>
    <row r="28" spans="1:8" x14ac:dyDescent="0.2">
      <c r="B28" s="31">
        <f t="shared" si="1"/>
        <v>7</v>
      </c>
      <c r="C28" s="32">
        <f t="shared" si="2"/>
        <v>4.9764065894208665E-8</v>
      </c>
      <c r="D28" s="36">
        <f t="shared" si="0"/>
        <v>2.4882030469353111E-7</v>
      </c>
      <c r="E28" s="22"/>
      <c r="F28" s="22"/>
    </row>
    <row r="29" spans="1:8" x14ac:dyDescent="0.2">
      <c r="C29" s="29"/>
      <c r="D29" s="22"/>
      <c r="E29" s="22"/>
      <c r="F29" s="22"/>
    </row>
    <row r="30" spans="1:8" ht="13.5" thickBot="1" x14ac:dyDescent="0.25">
      <c r="A30" s="15" t="s">
        <v>89</v>
      </c>
    </row>
    <row r="31" spans="1:8" x14ac:dyDescent="0.2">
      <c r="A31" s="43" t="s">
        <v>95</v>
      </c>
      <c r="B31" s="44"/>
      <c r="C31" s="44"/>
      <c r="D31" s="44"/>
      <c r="E31" s="44"/>
      <c r="F31" s="44"/>
      <c r="G31" s="44"/>
      <c r="H31" s="45"/>
    </row>
    <row r="32" spans="1:8" x14ac:dyDescent="0.2">
      <c r="A32" s="46"/>
      <c r="B32" s="47"/>
      <c r="C32" s="47"/>
      <c r="D32" s="47"/>
      <c r="E32" s="47"/>
      <c r="F32" s="47"/>
      <c r="G32" s="47"/>
      <c r="H32" s="48"/>
    </row>
    <row r="33" spans="1:8" x14ac:dyDescent="0.2">
      <c r="A33" s="46"/>
      <c r="B33" s="47"/>
      <c r="C33" s="47"/>
      <c r="D33" s="47"/>
      <c r="E33" s="47"/>
      <c r="F33" s="47"/>
      <c r="G33" s="47"/>
      <c r="H33" s="48"/>
    </row>
    <row r="34" spans="1:8" x14ac:dyDescent="0.2">
      <c r="A34" s="46"/>
      <c r="B34" s="47"/>
      <c r="C34" s="47"/>
      <c r="D34" s="47"/>
      <c r="E34" s="47"/>
      <c r="F34" s="47"/>
      <c r="G34" s="47"/>
      <c r="H34" s="48"/>
    </row>
    <row r="35" spans="1:8" x14ac:dyDescent="0.2">
      <c r="A35" s="46"/>
      <c r="B35" s="47"/>
      <c r="C35" s="47"/>
      <c r="D35" s="47"/>
      <c r="E35" s="47"/>
      <c r="F35" s="47"/>
      <c r="G35" s="47"/>
      <c r="H35" s="48"/>
    </row>
    <row r="36" spans="1:8" x14ac:dyDescent="0.2">
      <c r="A36" s="46"/>
      <c r="B36" s="47"/>
      <c r="C36" s="47"/>
      <c r="D36" s="47"/>
      <c r="E36" s="47"/>
      <c r="F36" s="47"/>
      <c r="G36" s="47"/>
      <c r="H36" s="48"/>
    </row>
    <row r="37" spans="1:8" x14ac:dyDescent="0.2">
      <c r="A37" s="46"/>
      <c r="B37" s="47"/>
      <c r="C37" s="47"/>
      <c r="D37" s="47"/>
      <c r="E37" s="47"/>
      <c r="F37" s="47"/>
      <c r="G37" s="47"/>
      <c r="H37" s="48"/>
    </row>
    <row r="38" spans="1:8" x14ac:dyDescent="0.2">
      <c r="A38" s="46"/>
      <c r="B38" s="47"/>
      <c r="C38" s="47"/>
      <c r="D38" s="47"/>
      <c r="E38" s="47"/>
      <c r="F38" s="47"/>
      <c r="G38" s="47"/>
      <c r="H38" s="48"/>
    </row>
    <row r="39" spans="1:8" x14ac:dyDescent="0.2">
      <c r="A39" s="46"/>
      <c r="B39" s="47"/>
      <c r="C39" s="47"/>
      <c r="D39" s="47"/>
      <c r="E39" s="47"/>
      <c r="F39" s="47"/>
      <c r="G39" s="47"/>
      <c r="H39" s="48"/>
    </row>
    <row r="40" spans="1:8" ht="13.5" thickBot="1" x14ac:dyDescent="0.25">
      <c r="A40" s="49"/>
      <c r="B40" s="50"/>
      <c r="C40" s="50"/>
      <c r="D40" s="50"/>
      <c r="E40" s="50"/>
      <c r="F40" s="50"/>
      <c r="G40" s="50"/>
      <c r="H40" s="51"/>
    </row>
  </sheetData>
  <sheetProtection sheet="1" objects="1" scenarios="1"/>
  <mergeCells count="7">
    <mergeCell ref="A31:H40"/>
    <mergeCell ref="B1:H1"/>
    <mergeCell ref="F7:H7"/>
    <mergeCell ref="B7:E7"/>
    <mergeCell ref="A7:A8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&amp;LAppendix B&amp;CTMR Technical Note: Providing for Cyclists at Roundabouts&amp;RRoundabout Crash Prediction Tool v 1.0</oddHeader>
    <oddFooter>&amp;L&amp;9&amp;Z&amp;F&amp;R&amp;9&amp;D @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showGridLines="0" zoomScaleNormal="100" workbookViewId="0">
      <selection activeCell="B23" sqref="B23"/>
    </sheetView>
  </sheetViews>
  <sheetFormatPr defaultRowHeight="12.75" x14ac:dyDescent="0.2"/>
  <cols>
    <col min="4" max="5" width="0" hidden="1" customWidth="1"/>
    <col min="6" max="6" width="90.7109375" bestFit="1" customWidth="1"/>
  </cols>
  <sheetData>
    <row r="1" spans="1:6" x14ac:dyDescent="0.2">
      <c r="A1" s="38" t="s">
        <v>107</v>
      </c>
    </row>
    <row r="2" spans="1:6" x14ac:dyDescent="0.2">
      <c r="A2" s="40" t="s">
        <v>88</v>
      </c>
    </row>
    <row r="3" spans="1:6" x14ac:dyDescent="0.2">
      <c r="A3" s="40" t="s">
        <v>129</v>
      </c>
    </row>
    <row r="4" spans="1:6" x14ac:dyDescent="0.2">
      <c r="A4" s="40" t="s">
        <v>130</v>
      </c>
    </row>
    <row r="5" spans="1:6" x14ac:dyDescent="0.2">
      <c r="A5" t="s">
        <v>128</v>
      </c>
    </row>
    <row r="7" spans="1:6" x14ac:dyDescent="0.2">
      <c r="A7" s="15" t="s">
        <v>108</v>
      </c>
    </row>
    <row r="8" spans="1:6" hidden="1" x14ac:dyDescent="0.2">
      <c r="B8" t="s">
        <v>83</v>
      </c>
      <c r="D8" t="s">
        <v>84</v>
      </c>
    </row>
    <row r="9" spans="1:6" x14ac:dyDescent="0.2">
      <c r="A9" t="s">
        <v>105</v>
      </c>
      <c r="B9" s="37">
        <v>100</v>
      </c>
      <c r="C9" t="s">
        <v>82</v>
      </c>
      <c r="D9">
        <f>B9*3.28084</f>
        <v>328.084</v>
      </c>
      <c r="E9" t="s">
        <v>119</v>
      </c>
      <c r="F9" t="s">
        <v>104</v>
      </c>
    </row>
    <row r="10" spans="1:6" x14ac:dyDescent="0.2">
      <c r="A10" t="s">
        <v>106</v>
      </c>
      <c r="B10" s="39">
        <f>D10*1.60934</f>
        <v>51.858196372335833</v>
      </c>
      <c r="C10" t="s">
        <v>81</v>
      </c>
      <c r="D10">
        <f>3.4415*D9^0.3861</f>
        <v>32.223269397601399</v>
      </c>
      <c r="E10" t="s">
        <v>120</v>
      </c>
      <c r="F10" t="s">
        <v>127</v>
      </c>
    </row>
    <row r="12" spans="1:6" x14ac:dyDescent="0.2">
      <c r="A12" s="15" t="s">
        <v>109</v>
      </c>
    </row>
    <row r="13" spans="1:6" hidden="1" x14ac:dyDescent="0.2">
      <c r="B13" t="s">
        <v>83</v>
      </c>
      <c r="D13" t="s">
        <v>84</v>
      </c>
    </row>
    <row r="14" spans="1:6" x14ac:dyDescent="0.2">
      <c r="A14" t="s">
        <v>105</v>
      </c>
      <c r="B14" s="37">
        <v>20</v>
      </c>
      <c r="C14" t="s">
        <v>82</v>
      </c>
      <c r="D14">
        <f>B14*3.28084</f>
        <v>65.616799999999998</v>
      </c>
      <c r="E14" t="s">
        <v>119</v>
      </c>
      <c r="F14" t="s">
        <v>104</v>
      </c>
    </row>
    <row r="15" spans="1:6" x14ac:dyDescent="0.2">
      <c r="A15" t="s">
        <v>106</v>
      </c>
      <c r="B15" s="39">
        <f>D15*1.60934</f>
        <v>25.899371300093847</v>
      </c>
      <c r="C15" t="s">
        <v>81</v>
      </c>
      <c r="D15">
        <f>3.4614*D14^0.3673</f>
        <v>16.093163222248776</v>
      </c>
      <c r="E15" t="s">
        <v>120</v>
      </c>
      <c r="F15" t="s">
        <v>127</v>
      </c>
    </row>
    <row r="18" spans="1:6" x14ac:dyDescent="0.2">
      <c r="A18" s="15" t="s">
        <v>125</v>
      </c>
    </row>
    <row r="19" spans="1:6" x14ac:dyDescent="0.2">
      <c r="A19" s="1" t="s">
        <v>126</v>
      </c>
    </row>
    <row r="20" spans="1:6" x14ac:dyDescent="0.2">
      <c r="A20" s="1" t="s">
        <v>131</v>
      </c>
    </row>
    <row r="21" spans="1:6" hidden="1" x14ac:dyDescent="0.2">
      <c r="B21" t="s">
        <v>83</v>
      </c>
      <c r="D21" t="s">
        <v>84</v>
      </c>
    </row>
    <row r="22" spans="1:6" x14ac:dyDescent="0.2">
      <c r="A22" t="s">
        <v>102</v>
      </c>
      <c r="B22" s="37">
        <v>50</v>
      </c>
      <c r="C22" t="s">
        <v>81</v>
      </c>
      <c r="D22">
        <f>B22*0.621371</f>
        <v>31.068550000000002</v>
      </c>
      <c r="E22" t="s">
        <v>120</v>
      </c>
      <c r="F22" t="s">
        <v>116</v>
      </c>
    </row>
    <row r="23" spans="1:6" x14ac:dyDescent="0.2">
      <c r="A23" t="s">
        <v>101</v>
      </c>
      <c r="B23" s="37">
        <v>30</v>
      </c>
      <c r="C23" t="s">
        <v>81</v>
      </c>
      <c r="D23">
        <f>B23*0.621371</f>
        <v>18.64113</v>
      </c>
      <c r="E23" t="s">
        <v>120</v>
      </c>
      <c r="F23" t="s">
        <v>117</v>
      </c>
    </row>
    <row r="24" spans="1:6" x14ac:dyDescent="0.2">
      <c r="A24" t="s">
        <v>78</v>
      </c>
      <c r="D24">
        <v>-4.2</v>
      </c>
      <c r="E24" t="s">
        <v>121</v>
      </c>
      <c r="F24" t="s">
        <v>118</v>
      </c>
    </row>
    <row r="25" spans="1:6" x14ac:dyDescent="0.2">
      <c r="A25" t="s">
        <v>79</v>
      </c>
      <c r="B25" s="37">
        <v>30</v>
      </c>
      <c r="C25" t="s">
        <v>82</v>
      </c>
      <c r="D25">
        <f>B25*3.28084</f>
        <v>98.425200000000004</v>
      </c>
      <c r="E25" t="s">
        <v>119</v>
      </c>
      <c r="F25" t="s">
        <v>132</v>
      </c>
    </row>
    <row r="26" spans="1:6" x14ac:dyDescent="0.2">
      <c r="A26" t="s">
        <v>80</v>
      </c>
      <c r="B26" s="39">
        <f>D26*1.60934</f>
        <v>43.48486042413343</v>
      </c>
      <c r="C26" t="s">
        <v>81</v>
      </c>
      <c r="D26">
        <f>MIN(D22,1/1.47*SQRT((1.47*D23)^2-2*D24*D25))</f>
        <v>27.020306724578667</v>
      </c>
      <c r="E26" t="s">
        <v>120</v>
      </c>
      <c r="F26" t="s">
        <v>103</v>
      </c>
    </row>
    <row r="30" spans="1:6" x14ac:dyDescent="0.2">
      <c r="A30" s="15" t="s">
        <v>110</v>
      </c>
    </row>
    <row r="32" spans="1:6" hidden="1" x14ac:dyDescent="0.2">
      <c r="B32" t="s">
        <v>83</v>
      </c>
      <c r="D32" t="s">
        <v>84</v>
      </c>
    </row>
    <row r="33" spans="1:6" x14ac:dyDescent="0.2">
      <c r="A33" t="s">
        <v>114</v>
      </c>
      <c r="B33" s="37">
        <v>50</v>
      </c>
      <c r="C33" t="s">
        <v>81</v>
      </c>
      <c r="D33">
        <f>B33*0.621371</f>
        <v>31.068550000000002</v>
      </c>
      <c r="E33" t="s">
        <v>120</v>
      </c>
      <c r="F33" t="s">
        <v>115</v>
      </c>
    </row>
    <row r="34" spans="1:6" x14ac:dyDescent="0.2">
      <c r="A34" t="s">
        <v>101</v>
      </c>
      <c r="B34" s="37">
        <v>30</v>
      </c>
      <c r="C34" t="s">
        <v>81</v>
      </c>
      <c r="D34">
        <f>B34*0.621371</f>
        <v>18.64113</v>
      </c>
      <c r="E34" t="s">
        <v>120</v>
      </c>
      <c r="F34" t="s">
        <v>117</v>
      </c>
    </row>
    <row r="35" spans="1:6" x14ac:dyDescent="0.2">
      <c r="A35" t="s">
        <v>111</v>
      </c>
      <c r="B35" s="37"/>
      <c r="D35">
        <v>6.9</v>
      </c>
      <c r="E35" t="s">
        <v>121</v>
      </c>
      <c r="F35" t="s">
        <v>122</v>
      </c>
    </row>
    <row r="36" spans="1:6" x14ac:dyDescent="0.2">
      <c r="A36" t="s">
        <v>112</v>
      </c>
      <c r="B36" s="37">
        <v>30</v>
      </c>
      <c r="C36" t="s">
        <v>82</v>
      </c>
      <c r="D36">
        <f>B36*3.28084</f>
        <v>98.425200000000004</v>
      </c>
      <c r="E36" t="s">
        <v>119</v>
      </c>
      <c r="F36" t="s">
        <v>123</v>
      </c>
    </row>
    <row r="37" spans="1:6" x14ac:dyDescent="0.2">
      <c r="A37" t="s">
        <v>113</v>
      </c>
      <c r="B37" s="39">
        <f>D37*1.60934</f>
        <v>49.999860257000002</v>
      </c>
      <c r="C37" t="s">
        <v>81</v>
      </c>
      <c r="D37">
        <f>MIN(D33,1/1.47*SQRT((1.47*D34)^2+2*D35*D36))</f>
        <v>31.068550000000002</v>
      </c>
      <c r="E37" t="s">
        <v>120</v>
      </c>
      <c r="F37" t="s">
        <v>124</v>
      </c>
    </row>
  </sheetData>
  <sheetProtection sheet="1" objects="1" scenarios="1"/>
  <hyperlinks>
    <hyperlink ref="A1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D58"/>
  <sheetViews>
    <sheetView zoomScale="70" zoomScaleNormal="70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C33" sqref="C33"/>
    </sheetView>
  </sheetViews>
  <sheetFormatPr defaultColWidth="9.140625" defaultRowHeight="12.75" x14ac:dyDescent="0.2"/>
  <cols>
    <col min="1" max="1" width="67.7109375" style="1" bestFit="1" customWidth="1"/>
    <col min="2" max="2" width="11.7109375" style="1" bestFit="1" customWidth="1"/>
    <col min="3" max="3" width="29.5703125" style="1" bestFit="1" customWidth="1"/>
    <col min="4" max="4" width="27.7109375" style="1" bestFit="1" customWidth="1"/>
    <col min="5" max="16384" width="9.140625" style="1"/>
  </cols>
  <sheetData>
    <row r="1" spans="1:4" ht="18" x14ac:dyDescent="0.25">
      <c r="A1" s="9" t="s">
        <v>70</v>
      </c>
      <c r="D1" s="2"/>
    </row>
    <row r="2" spans="1:4" s="3" customFormat="1" ht="15" x14ac:dyDescent="0.2">
      <c r="A2" s="3" t="s">
        <v>0</v>
      </c>
      <c r="C2" s="4" t="s">
        <v>63</v>
      </c>
      <c r="D2" s="4" t="s">
        <v>63</v>
      </c>
    </row>
    <row r="3" spans="1:4" s="3" customFormat="1" ht="15" x14ac:dyDescent="0.2">
      <c r="A3" s="3" t="s">
        <v>1</v>
      </c>
      <c r="C3" s="10" t="s">
        <v>2</v>
      </c>
      <c r="D3" s="10" t="s">
        <v>3</v>
      </c>
    </row>
    <row r="4" spans="1:4" s="3" customFormat="1" ht="15" x14ac:dyDescent="0.2">
      <c r="C4" s="6" t="s">
        <v>4</v>
      </c>
      <c r="D4" s="6" t="s">
        <v>5</v>
      </c>
    </row>
    <row r="5" spans="1:4" s="3" customFormat="1" ht="15" x14ac:dyDescent="0.2">
      <c r="A5" s="4" t="s">
        <v>6</v>
      </c>
      <c r="B5" s="4" t="s">
        <v>7</v>
      </c>
      <c r="C5" s="7">
        <v>3.8800000000000001E-5</v>
      </c>
      <c r="D5" s="7">
        <v>2.0699999999999999E-7</v>
      </c>
    </row>
    <row r="6" spans="1:4" s="3" customFormat="1" ht="15" x14ac:dyDescent="0.2">
      <c r="A6" s="4" t="s">
        <v>6</v>
      </c>
      <c r="B6" s="4" t="s">
        <v>8</v>
      </c>
      <c r="C6" s="5">
        <v>0.43</v>
      </c>
      <c r="D6" s="5">
        <v>1.04</v>
      </c>
    </row>
    <row r="7" spans="1:4" s="3" customFormat="1" ht="15" x14ac:dyDescent="0.2">
      <c r="A7" s="4" t="s">
        <v>6</v>
      </c>
      <c r="B7" s="4" t="s">
        <v>9</v>
      </c>
      <c r="C7" s="5">
        <v>0.38</v>
      </c>
      <c r="D7" s="5">
        <v>0.23</v>
      </c>
    </row>
    <row r="8" spans="1:4" s="3" customFormat="1" ht="15" x14ac:dyDescent="0.2">
      <c r="A8" s="4"/>
      <c r="B8" s="4" t="s">
        <v>10</v>
      </c>
      <c r="C8" s="5">
        <f>q1r</f>
        <v>100</v>
      </c>
      <c r="D8" s="8"/>
    </row>
    <row r="9" spans="1:4" s="3" customFormat="1" ht="15" x14ac:dyDescent="0.2">
      <c r="A9" s="4"/>
      <c r="B9" s="4" t="s">
        <v>11</v>
      </c>
      <c r="C9" s="5">
        <f>q1t</f>
        <v>2000</v>
      </c>
      <c r="D9" s="8"/>
    </row>
    <row r="10" spans="1:4" s="3" customFormat="1" ht="15" x14ac:dyDescent="0.2">
      <c r="A10" s="4"/>
      <c r="B10" s="4" t="s">
        <v>12</v>
      </c>
      <c r="C10" s="5">
        <f>q1l</f>
        <v>2000</v>
      </c>
      <c r="D10" s="8"/>
    </row>
    <row r="11" spans="1:4" s="3" customFormat="1" ht="15" x14ac:dyDescent="0.2">
      <c r="A11" s="4"/>
      <c r="B11" s="4" t="s">
        <v>13</v>
      </c>
      <c r="C11" s="5">
        <f>q2r</f>
        <v>2000</v>
      </c>
      <c r="D11" s="8"/>
    </row>
    <row r="12" spans="1:4" s="3" customFormat="1" ht="15" x14ac:dyDescent="0.2">
      <c r="A12" s="4"/>
      <c r="B12" s="4" t="s">
        <v>14</v>
      </c>
      <c r="C12" s="5">
        <f>q2t</f>
        <v>3000</v>
      </c>
      <c r="D12" s="8"/>
    </row>
    <row r="13" spans="1:4" s="3" customFormat="1" ht="15" x14ac:dyDescent="0.2">
      <c r="A13" s="4"/>
      <c r="B13" s="4" t="s">
        <v>15</v>
      </c>
      <c r="C13" s="5">
        <f>q2l</f>
        <v>1000</v>
      </c>
      <c r="D13" s="8"/>
    </row>
    <row r="14" spans="1:4" s="3" customFormat="1" ht="15" x14ac:dyDescent="0.2">
      <c r="A14" s="4"/>
      <c r="B14" s="4" t="s">
        <v>16</v>
      </c>
      <c r="C14" s="5">
        <f>q3r</f>
        <v>2000</v>
      </c>
      <c r="D14" s="8"/>
    </row>
    <row r="15" spans="1:4" s="3" customFormat="1" ht="15" x14ac:dyDescent="0.2">
      <c r="A15" s="4"/>
      <c r="B15" s="4" t="s">
        <v>17</v>
      </c>
      <c r="C15" s="5">
        <f>q3t</f>
        <v>2000</v>
      </c>
      <c r="D15" s="8"/>
    </row>
    <row r="16" spans="1:4" s="3" customFormat="1" ht="15" x14ac:dyDescent="0.2">
      <c r="A16" s="4"/>
      <c r="B16" s="4" t="s">
        <v>18</v>
      </c>
      <c r="C16" s="5">
        <f>q3l</f>
        <v>2000</v>
      </c>
      <c r="D16" s="8"/>
    </row>
    <row r="17" spans="1:4" s="3" customFormat="1" ht="15" x14ac:dyDescent="0.2">
      <c r="A17" s="4"/>
      <c r="B17" s="4" t="s">
        <v>19</v>
      </c>
      <c r="C17" s="5">
        <f>q4r</f>
        <v>1000</v>
      </c>
      <c r="D17" s="8"/>
    </row>
    <row r="18" spans="1:4" s="3" customFormat="1" ht="15" x14ac:dyDescent="0.2">
      <c r="B18" s="3" t="s">
        <v>20</v>
      </c>
      <c r="C18" s="3">
        <f>q4t</f>
        <v>3000</v>
      </c>
      <c r="D18" s="8"/>
    </row>
    <row r="19" spans="1:4" s="3" customFormat="1" ht="15" x14ac:dyDescent="0.2">
      <c r="B19" s="3" t="s">
        <v>21</v>
      </c>
      <c r="C19" s="3">
        <f>q4l</f>
        <v>1000</v>
      </c>
      <c r="D19" s="8"/>
    </row>
    <row r="20" spans="1:4" s="3" customFormat="1" ht="15" x14ac:dyDescent="0.2">
      <c r="A20" s="3" t="s">
        <v>22</v>
      </c>
      <c r="B20" s="3" t="s">
        <v>23</v>
      </c>
      <c r="C20" s="3">
        <f>SUM(C8:C10)</f>
        <v>4100</v>
      </c>
      <c r="D20" s="8"/>
    </row>
    <row r="21" spans="1:4" s="3" customFormat="1" ht="15" x14ac:dyDescent="0.2">
      <c r="B21" s="3" t="s">
        <v>24</v>
      </c>
      <c r="C21" s="3">
        <f>SUM(C11:C13)</f>
        <v>6000</v>
      </c>
      <c r="D21" s="8"/>
    </row>
    <row r="22" spans="1:4" s="3" customFormat="1" ht="15" x14ac:dyDescent="0.2">
      <c r="B22" s="3" t="s">
        <v>25</v>
      </c>
      <c r="C22" s="3">
        <f>SUM(C14:C16)</f>
        <v>6000</v>
      </c>
      <c r="D22" s="8"/>
    </row>
    <row r="23" spans="1:4" s="3" customFormat="1" ht="15" x14ac:dyDescent="0.2">
      <c r="B23" s="3" t="s">
        <v>26</v>
      </c>
      <c r="C23" s="3">
        <f>SUM(C17:C19)</f>
        <v>5000</v>
      </c>
      <c r="D23" s="8"/>
    </row>
    <row r="24" spans="1:4" s="3" customFormat="1" ht="15" x14ac:dyDescent="0.2">
      <c r="A24" s="3" t="s">
        <v>27</v>
      </c>
      <c r="B24" s="3" t="s">
        <v>28</v>
      </c>
      <c r="C24" s="8"/>
      <c r="D24" s="11">
        <f>C20+C11+C15+C19</f>
        <v>9100</v>
      </c>
    </row>
    <row r="25" spans="1:4" s="3" customFormat="1" ht="15" x14ac:dyDescent="0.2">
      <c r="B25" s="3" t="s">
        <v>29</v>
      </c>
      <c r="C25" s="8"/>
      <c r="D25" s="11">
        <f>C21+C14+C18+C10</f>
        <v>13000</v>
      </c>
    </row>
    <row r="26" spans="1:4" s="3" customFormat="1" ht="15" x14ac:dyDescent="0.2">
      <c r="B26" s="3" t="s">
        <v>30</v>
      </c>
      <c r="C26" s="8"/>
      <c r="D26" s="11">
        <f>C22+C17+C9+C13</f>
        <v>10000</v>
      </c>
    </row>
    <row r="27" spans="1:4" s="3" customFormat="1" ht="15" x14ac:dyDescent="0.2">
      <c r="B27" s="3" t="s">
        <v>31</v>
      </c>
      <c r="C27" s="8"/>
      <c r="D27" s="11">
        <f>C23+C8+C12+C16</f>
        <v>10100</v>
      </c>
    </row>
    <row r="28" spans="1:4" s="3" customFormat="1" ht="15" x14ac:dyDescent="0.2">
      <c r="A28" s="3" t="s">
        <v>32</v>
      </c>
      <c r="B28" s="3" t="s">
        <v>33</v>
      </c>
      <c r="C28" s="3">
        <f>_c1r</f>
        <v>50</v>
      </c>
      <c r="D28" s="8"/>
    </row>
    <row r="29" spans="1:4" s="3" customFormat="1" ht="15" x14ac:dyDescent="0.2">
      <c r="B29" s="3" t="s">
        <v>34</v>
      </c>
      <c r="C29" s="3">
        <f>_c1t</f>
        <v>50</v>
      </c>
      <c r="D29" s="8"/>
    </row>
    <row r="30" spans="1:4" s="3" customFormat="1" ht="15" x14ac:dyDescent="0.2">
      <c r="B30" s="3" t="s">
        <v>35</v>
      </c>
      <c r="C30" s="3">
        <f>_c1l</f>
        <v>50</v>
      </c>
      <c r="D30" s="8"/>
    </row>
    <row r="31" spans="1:4" s="3" customFormat="1" ht="15" x14ac:dyDescent="0.2">
      <c r="B31" s="3" t="s">
        <v>36</v>
      </c>
      <c r="C31" s="3">
        <f>_c2r</f>
        <v>50</v>
      </c>
      <c r="D31" s="8"/>
    </row>
    <row r="32" spans="1:4" s="3" customFormat="1" ht="15" x14ac:dyDescent="0.2">
      <c r="B32" s="3" t="s">
        <v>37</v>
      </c>
      <c r="C32" s="3">
        <f>_c2t</f>
        <v>100</v>
      </c>
      <c r="D32" s="8"/>
    </row>
    <row r="33" spans="1:4" s="3" customFormat="1" ht="15" x14ac:dyDescent="0.2">
      <c r="B33" s="3" t="s">
        <v>38</v>
      </c>
      <c r="C33" s="3">
        <f>_c2l</f>
        <v>70</v>
      </c>
      <c r="D33" s="8"/>
    </row>
    <row r="34" spans="1:4" s="3" customFormat="1" ht="15" x14ac:dyDescent="0.2">
      <c r="B34" s="3" t="s">
        <v>39</v>
      </c>
      <c r="C34" s="3">
        <f>_c3r</f>
        <v>50</v>
      </c>
      <c r="D34" s="8"/>
    </row>
    <row r="35" spans="1:4" s="3" customFormat="1" ht="15" x14ac:dyDescent="0.2">
      <c r="B35" s="3" t="s">
        <v>40</v>
      </c>
      <c r="C35" s="3">
        <f>_c3t</f>
        <v>50</v>
      </c>
      <c r="D35" s="8"/>
    </row>
    <row r="36" spans="1:4" s="3" customFormat="1" ht="15" x14ac:dyDescent="0.2">
      <c r="B36" s="3" t="s">
        <v>41</v>
      </c>
      <c r="C36" s="3">
        <f>_c3l</f>
        <v>70</v>
      </c>
      <c r="D36" s="8"/>
    </row>
    <row r="37" spans="1:4" s="3" customFormat="1" ht="15" x14ac:dyDescent="0.2">
      <c r="B37" s="3" t="s">
        <v>42</v>
      </c>
      <c r="C37" s="3">
        <f>_c4r</f>
        <v>50</v>
      </c>
      <c r="D37" s="8"/>
    </row>
    <row r="38" spans="1:4" s="3" customFormat="1" ht="15" x14ac:dyDescent="0.2">
      <c r="B38" s="3" t="s">
        <v>43</v>
      </c>
      <c r="C38" s="3">
        <f>_c4t</f>
        <v>100</v>
      </c>
      <c r="D38" s="8"/>
    </row>
    <row r="39" spans="1:4" s="3" customFormat="1" ht="15" x14ac:dyDescent="0.2">
      <c r="B39" s="3" t="s">
        <v>44</v>
      </c>
      <c r="C39" s="3">
        <f>_c4l</f>
        <v>50</v>
      </c>
      <c r="D39" s="8"/>
    </row>
    <row r="40" spans="1:4" s="3" customFormat="1" ht="15" x14ac:dyDescent="0.2">
      <c r="A40" s="3" t="s">
        <v>62</v>
      </c>
      <c r="B40" s="3" t="s">
        <v>45</v>
      </c>
      <c r="C40" s="3">
        <f>C38+C37+C34</f>
        <v>200</v>
      </c>
      <c r="D40" s="8"/>
    </row>
    <row r="41" spans="1:4" s="3" customFormat="1" ht="15" x14ac:dyDescent="0.2">
      <c r="B41" s="3" t="s">
        <v>46</v>
      </c>
      <c r="C41" s="3">
        <f>C29+C28+C37</f>
        <v>150</v>
      </c>
      <c r="D41" s="8"/>
    </row>
    <row r="42" spans="1:4" s="3" customFormat="1" ht="15" x14ac:dyDescent="0.2">
      <c r="B42" s="3" t="s">
        <v>47</v>
      </c>
      <c r="C42" s="3">
        <f>C32+C31+C28</f>
        <v>200</v>
      </c>
      <c r="D42" s="8"/>
    </row>
    <row r="43" spans="1:4" s="3" customFormat="1" ht="15" x14ac:dyDescent="0.2">
      <c r="B43" s="3" t="s">
        <v>48</v>
      </c>
      <c r="C43" s="3">
        <f>C35+C34+C31</f>
        <v>150</v>
      </c>
      <c r="D43" s="8"/>
    </row>
    <row r="44" spans="1:4" s="3" customFormat="1" ht="15" x14ac:dyDescent="0.2">
      <c r="A44" s="3" t="s">
        <v>61</v>
      </c>
      <c r="B44" s="3" t="s">
        <v>56</v>
      </c>
      <c r="C44" s="8"/>
      <c r="D44" s="3">
        <f>SUM(C28:C30)+C31+C35+C39</f>
        <v>300</v>
      </c>
    </row>
    <row r="45" spans="1:4" s="3" customFormat="1" ht="15" x14ac:dyDescent="0.2">
      <c r="B45" s="3" t="s">
        <v>57</v>
      </c>
      <c r="C45" s="8"/>
      <c r="D45" s="3">
        <f>SUM(C31:C33)+C34+C38+C30</f>
        <v>420</v>
      </c>
    </row>
    <row r="46" spans="1:4" s="3" customFormat="1" ht="15" x14ac:dyDescent="0.2">
      <c r="B46" s="3" t="s">
        <v>58</v>
      </c>
      <c r="C46" s="8"/>
      <c r="D46" s="3">
        <f>SUM(C34:C36)+C37+C29+C33</f>
        <v>340</v>
      </c>
    </row>
    <row r="47" spans="1:4" s="3" customFormat="1" ht="15" x14ac:dyDescent="0.2">
      <c r="B47" s="3" t="s">
        <v>59</v>
      </c>
      <c r="C47" s="8"/>
      <c r="D47" s="3">
        <f>SUM(C37:C39)+C28+C32+C36</f>
        <v>420</v>
      </c>
    </row>
    <row r="48" spans="1:4" s="3" customFormat="1" ht="15" x14ac:dyDescent="0.2">
      <c r="A48" s="3" t="s">
        <v>49</v>
      </c>
      <c r="B48" s="3" t="s">
        <v>50</v>
      </c>
      <c r="C48" s="3">
        <f>_se1</f>
        <v>30</v>
      </c>
      <c r="D48" s="8"/>
    </row>
    <row r="49" spans="1:4" s="3" customFormat="1" ht="15" x14ac:dyDescent="0.2">
      <c r="B49" s="3" t="s">
        <v>51</v>
      </c>
      <c r="C49" s="3">
        <f>_se2</f>
        <v>40</v>
      </c>
      <c r="D49" s="8"/>
    </row>
    <row r="50" spans="1:4" s="3" customFormat="1" ht="15" x14ac:dyDescent="0.2">
      <c r="B50" s="3" t="s">
        <v>52</v>
      </c>
      <c r="C50" s="3">
        <f>_se3</f>
        <v>30</v>
      </c>
      <c r="D50" s="8"/>
    </row>
    <row r="51" spans="1:4" s="3" customFormat="1" ht="15" x14ac:dyDescent="0.2">
      <c r="B51" s="3" t="s">
        <v>53</v>
      </c>
      <c r="C51" s="3">
        <f>_se4</f>
        <v>40</v>
      </c>
      <c r="D51" s="8"/>
    </row>
    <row r="52" spans="1:4" s="3" customFormat="1" ht="15" x14ac:dyDescent="0.2">
      <c r="A52" s="3" t="s">
        <v>6</v>
      </c>
      <c r="B52" s="3" t="s">
        <v>65</v>
      </c>
      <c r="C52" s="3">
        <v>0.49</v>
      </c>
      <c r="D52" s="8"/>
    </row>
    <row r="53" spans="1:4" s="3" customFormat="1" ht="15.75" x14ac:dyDescent="0.25">
      <c r="A53" s="20" t="s">
        <v>54</v>
      </c>
      <c r="B53" s="20"/>
      <c r="C53" s="21">
        <f>C5*((C20^C6*C40^C7*C48^C52)+(C21^C6*C41^C7*C49^C52)+(C22^C6*C42^C7*C50^C52)+(C23^C6*C43^C7*C51^C52))</f>
        <v>0.24856108786323797</v>
      </c>
      <c r="D53" s="21">
        <f>D5*(SUM(D24:D27)^D6*SUM(D44:D47)^D7)</f>
        <v>7.1689489699187953E-2</v>
      </c>
    </row>
    <row r="54" spans="1:4" s="3" customFormat="1" ht="15" x14ac:dyDescent="0.2"/>
    <row r="55" spans="1:4" s="3" customFormat="1" ht="15.75" x14ac:dyDescent="0.25">
      <c r="A55" s="20" t="s">
        <v>60</v>
      </c>
      <c r="B55" s="20"/>
      <c r="C55" s="21">
        <f>C53+D53</f>
        <v>0.32025057756242592</v>
      </c>
    </row>
    <row r="56" spans="1:4" s="3" customFormat="1" ht="15.75" x14ac:dyDescent="0.25">
      <c r="A56" s="20" t="s">
        <v>69</v>
      </c>
      <c r="C56" s="21">
        <f t="shared" ref="C56" si="0">1/C55</f>
        <v>3.1225548681643569</v>
      </c>
      <c r="D56" s="20" t="s">
        <v>55</v>
      </c>
    </row>
    <row r="57" spans="1:4" s="3" customFormat="1" ht="15" x14ac:dyDescent="0.2"/>
    <row r="58" spans="1:4" s="3" customFormat="1" ht="15" x14ac:dyDescent="0.2"/>
  </sheetData>
  <sheetProtection sheet="1" objects="1" scenarios="1"/>
  <pageMargins left="0.75" right="0.75" top="1" bottom="1" header="0.5" footer="0.5"/>
  <pageSetup paperSize="8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Input</vt:lpstr>
      <vt:lpstr>Entering speed estimate</vt:lpstr>
      <vt:lpstr>Calculations</vt:lpstr>
      <vt:lpstr>_c1l</vt:lpstr>
      <vt:lpstr>_c1r</vt:lpstr>
      <vt:lpstr>_c1t</vt:lpstr>
      <vt:lpstr>_c2l</vt:lpstr>
      <vt:lpstr>_c2r</vt:lpstr>
      <vt:lpstr>_c2t</vt:lpstr>
      <vt:lpstr>_c3l</vt:lpstr>
      <vt:lpstr>_c3r</vt:lpstr>
      <vt:lpstr>_c3t</vt:lpstr>
      <vt:lpstr>_c4l</vt:lpstr>
      <vt:lpstr>_c4r</vt:lpstr>
      <vt:lpstr>_c4t</vt:lpstr>
      <vt:lpstr>_se1</vt:lpstr>
      <vt:lpstr>_se2</vt:lpstr>
      <vt:lpstr>_se3</vt:lpstr>
      <vt:lpstr>_se4</vt:lpstr>
      <vt:lpstr>q1l</vt:lpstr>
      <vt:lpstr>q1r</vt:lpstr>
      <vt:lpstr>q1t</vt:lpstr>
      <vt:lpstr>q2l</vt:lpstr>
      <vt:lpstr>q2r</vt:lpstr>
      <vt:lpstr>q2t</vt:lpstr>
      <vt:lpstr>q3l</vt:lpstr>
      <vt:lpstr>q3r</vt:lpstr>
      <vt:lpstr>q3t</vt:lpstr>
      <vt:lpstr>q4l</vt:lpstr>
      <vt:lpstr>q4r</vt:lpstr>
      <vt:lpstr>q4t</vt:lpstr>
    </vt:vector>
  </TitlesOfParts>
  <Company>Queensland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 McDonald</dc:creator>
  <cp:lastModifiedBy>Joanne Keune</cp:lastModifiedBy>
  <cp:lastPrinted>2015-02-27T04:13:57Z</cp:lastPrinted>
  <dcterms:created xsi:type="dcterms:W3CDTF">2014-11-27T04:42:47Z</dcterms:created>
  <dcterms:modified xsi:type="dcterms:W3CDTF">2022-11-27T23:32:06Z</dcterms:modified>
</cp:coreProperties>
</file>